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ousekp\Desktop\Výzva Šablony MŠ A ZŠ I\"/>
    </mc:Choice>
  </mc:AlternateContent>
  <xr:revisionPtr revIDLastSave="0" documentId="8_{DFFCBDD5-1079-4FDE-AE94-61352E96DEE0}" xr6:coauthVersionLast="36" xr6:coauthVersionMax="36" xr10:uidLastSave="{00000000-0000-0000-0000-000000000000}"/>
  <workbookProtection workbookAlgorithmName="SHA-512" workbookHashValue="iwyNHwCS+6oUrl6ztLB3oJhp0KSyfDzOc+N5NvlSM7nCV5wcPIJiC3NVXDrZVT1NlLsf6J58dUzSqzcJdBcpuQ==" workbookSaltValue="laRis8vCPVHucFJXsjhmcA==" workbookSpinCount="100000" lockStructure="1"/>
  <bookViews>
    <workbookView xWindow="0" yWindow="0" windowWidth="24240" windowHeight="11748" xr2:uid="{00000000-000D-0000-FFFF-FFFF00000000}"/>
  </bookViews>
  <sheets>
    <sheet name="Úvodní strana" sheetId="12" r:id="rId1"/>
    <sheet name="Souhrn" sheetId="46" r:id="rId2"/>
    <sheet name="PHA" sheetId="30" r:id="rId3"/>
    <sheet name="JHC" sheetId="33" r:id="rId4"/>
    <sheet name="JHM" sheetId="34" r:id="rId5"/>
    <sheet name="KVK" sheetId="35" r:id="rId6"/>
    <sheet name="KHK" sheetId="36" r:id="rId7"/>
    <sheet name="LBK" sheetId="37" r:id="rId8"/>
    <sheet name="MSK" sheetId="38" r:id="rId9"/>
    <sheet name="OLK" sheetId="39" r:id="rId10"/>
    <sheet name="PAK" sheetId="40" r:id="rId11"/>
    <sheet name="PLK" sheetId="41" r:id="rId12"/>
    <sheet name="STC" sheetId="42" r:id="rId13"/>
    <sheet name="ULK" sheetId="43" r:id="rId14"/>
    <sheet name="VYS" sheetId="44" r:id="rId15"/>
    <sheet name="ZLK" sheetId="45" r:id="rId16"/>
    <sheet name="data" sheetId="29" state="hidden" r:id="rId17"/>
  </sheets>
  <definedNames>
    <definedName name="_xlnm._FilterDatabase" localSheetId="3" hidden="1">JHC!$B$3:$O$117</definedName>
    <definedName name="_xlnm._FilterDatabase" localSheetId="4" hidden="1">JHM!$B$3:$O$233</definedName>
    <definedName name="_xlnm._FilterDatabase" localSheetId="6" hidden="1">KHK!$B$3:$O$135</definedName>
    <definedName name="_xlnm._FilterDatabase" localSheetId="5" hidden="1">KVK!$B$3:$O$42</definedName>
    <definedName name="_xlnm._FilterDatabase" localSheetId="7" hidden="1">LBK!$B$3:$O$92</definedName>
    <definedName name="_xlnm._FilterDatabase" localSheetId="8" hidden="1">MSK!$B$3:$O$177</definedName>
    <definedName name="_xlnm._FilterDatabase" localSheetId="9" hidden="1">OLK!$B$3:$O$153</definedName>
    <definedName name="_xlnm._FilterDatabase" localSheetId="10" hidden="1">PAK!$B$3:$O$139</definedName>
    <definedName name="_xlnm._FilterDatabase" localSheetId="2" hidden="1">PHA!$B$2:$N$59</definedName>
    <definedName name="_xlnm._FilterDatabase" localSheetId="11" hidden="1">PLK!$B$3:$O$103</definedName>
    <definedName name="_xlnm._FilterDatabase" localSheetId="12" hidden="1">STC!$B$3:$O$274</definedName>
    <definedName name="_xlnm._FilterDatabase" localSheetId="13" hidden="1">ULK!$B$3:$O$94</definedName>
    <definedName name="_xlnm._FilterDatabase" localSheetId="14" hidden="1">VYS!$B$3:$O$143</definedName>
    <definedName name="_xlnm._FilterDatabase" localSheetId="15" hidden="1">ZLK!$B$3:$O$127</definedName>
    <definedName name="_Toc100217069" localSheetId="2">PHA!$L$2</definedName>
    <definedName name="ICT">data!$A$2:$A$5</definedName>
    <definedName name="_xlnm.Print_Area" localSheetId="0">'Úvodní strana'!$B$2:$P$31</definedName>
  </definedNames>
  <calcPr calcId="191029"/>
</workbook>
</file>

<file path=xl/calcChain.xml><?xml version="1.0" encoding="utf-8"?>
<calcChain xmlns="http://schemas.openxmlformats.org/spreadsheetml/2006/main">
  <c r="N9" i="30" l="1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Q60" i="45"/>
  <c r="R60" i="45"/>
  <c r="Q61" i="45"/>
  <c r="R61" i="45"/>
  <c r="Q62" i="45"/>
  <c r="R62" i="45"/>
  <c r="Q63" i="45"/>
  <c r="R63" i="45"/>
  <c r="Q64" i="45"/>
  <c r="R64" i="45"/>
  <c r="Q65" i="45"/>
  <c r="R65" i="45"/>
  <c r="Q66" i="45"/>
  <c r="R66" i="45"/>
  <c r="Q67" i="45"/>
  <c r="R67" i="45"/>
  <c r="Q68" i="45"/>
  <c r="R68" i="45"/>
  <c r="Q69" i="45"/>
  <c r="R69" i="45"/>
  <c r="Q70" i="45"/>
  <c r="R70" i="45"/>
  <c r="Q71" i="45"/>
  <c r="R71" i="45"/>
  <c r="Q72" i="45"/>
  <c r="R72" i="45"/>
  <c r="Q73" i="45"/>
  <c r="R73" i="45"/>
  <c r="Q74" i="45"/>
  <c r="R74" i="45"/>
  <c r="Q75" i="45"/>
  <c r="R75" i="45"/>
  <c r="Q76" i="45"/>
  <c r="R76" i="45"/>
  <c r="Q77" i="45"/>
  <c r="R77" i="45"/>
  <c r="Q78" i="45"/>
  <c r="R78" i="45"/>
  <c r="Q79" i="45"/>
  <c r="R79" i="45"/>
  <c r="Q80" i="45"/>
  <c r="R80" i="45"/>
  <c r="Q81" i="45"/>
  <c r="R81" i="45"/>
  <c r="Q82" i="45"/>
  <c r="R82" i="45"/>
  <c r="Q83" i="45"/>
  <c r="R83" i="45"/>
  <c r="Q84" i="45"/>
  <c r="R84" i="45"/>
  <c r="Q85" i="45"/>
  <c r="R85" i="45"/>
  <c r="Q86" i="45"/>
  <c r="R86" i="45"/>
  <c r="Q87" i="45"/>
  <c r="R87" i="45"/>
  <c r="Q88" i="45"/>
  <c r="R88" i="45"/>
  <c r="Q89" i="45"/>
  <c r="R89" i="45"/>
  <c r="Q90" i="45"/>
  <c r="R90" i="45"/>
  <c r="Q91" i="45"/>
  <c r="R91" i="45"/>
  <c r="Q92" i="45"/>
  <c r="R92" i="45"/>
  <c r="Q93" i="45"/>
  <c r="R93" i="45"/>
  <c r="Q94" i="45"/>
  <c r="R94" i="45"/>
  <c r="Q95" i="45"/>
  <c r="R95" i="45"/>
  <c r="Q96" i="45"/>
  <c r="R96" i="45"/>
  <c r="Q97" i="45"/>
  <c r="R97" i="45"/>
  <c r="Q98" i="45"/>
  <c r="R98" i="45"/>
  <c r="Q99" i="45"/>
  <c r="R99" i="45"/>
  <c r="Q100" i="45"/>
  <c r="R100" i="45"/>
  <c r="Q101" i="45"/>
  <c r="R101" i="45"/>
  <c r="Q102" i="45"/>
  <c r="R102" i="45"/>
  <c r="Q103" i="45"/>
  <c r="R103" i="45"/>
  <c r="Q104" i="45"/>
  <c r="R104" i="45"/>
  <c r="Q105" i="45"/>
  <c r="R105" i="45"/>
  <c r="Q106" i="45"/>
  <c r="R106" i="45"/>
  <c r="Q107" i="45"/>
  <c r="R107" i="45"/>
  <c r="Q108" i="45"/>
  <c r="R108" i="45"/>
  <c r="Q109" i="45"/>
  <c r="R109" i="45"/>
  <c r="Q110" i="45"/>
  <c r="R110" i="45"/>
  <c r="Q111" i="45"/>
  <c r="R111" i="45"/>
  <c r="Q112" i="45"/>
  <c r="R112" i="45"/>
  <c r="Q113" i="45"/>
  <c r="R113" i="45"/>
  <c r="Q114" i="45"/>
  <c r="R114" i="45"/>
  <c r="Q115" i="45"/>
  <c r="R115" i="45"/>
  <c r="Q116" i="45"/>
  <c r="R116" i="45"/>
  <c r="Q117" i="45"/>
  <c r="R117" i="45"/>
  <c r="Q118" i="45"/>
  <c r="R118" i="45"/>
  <c r="Q119" i="45"/>
  <c r="R119" i="45"/>
  <c r="Q120" i="45"/>
  <c r="R120" i="45"/>
  <c r="Q121" i="45"/>
  <c r="R121" i="45"/>
  <c r="Q122" i="45"/>
  <c r="R122" i="45"/>
  <c r="Q123" i="45"/>
  <c r="R123" i="45"/>
  <c r="Q124" i="45"/>
  <c r="R124" i="45"/>
  <c r="Q125" i="45"/>
  <c r="R125" i="45"/>
  <c r="Q126" i="45"/>
  <c r="R126" i="45"/>
  <c r="Q60" i="44"/>
  <c r="R60" i="44"/>
  <c r="Q61" i="44"/>
  <c r="R61" i="44"/>
  <c r="Q62" i="44"/>
  <c r="R62" i="44"/>
  <c r="Q63" i="44"/>
  <c r="R63" i="44"/>
  <c r="Q64" i="44"/>
  <c r="R64" i="44"/>
  <c r="Q65" i="44"/>
  <c r="R65" i="44"/>
  <c r="Q66" i="44"/>
  <c r="R66" i="44"/>
  <c r="Q67" i="44"/>
  <c r="R67" i="44"/>
  <c r="Q68" i="44"/>
  <c r="R68" i="44"/>
  <c r="Q69" i="44"/>
  <c r="R69" i="44"/>
  <c r="Q70" i="44"/>
  <c r="R70" i="44"/>
  <c r="Q71" i="44"/>
  <c r="R71" i="44"/>
  <c r="Q72" i="44"/>
  <c r="R72" i="44"/>
  <c r="Q73" i="44"/>
  <c r="R73" i="44"/>
  <c r="Q74" i="44"/>
  <c r="R74" i="44"/>
  <c r="Q75" i="44"/>
  <c r="R75" i="44"/>
  <c r="Q76" i="44"/>
  <c r="R76" i="44"/>
  <c r="Q77" i="44"/>
  <c r="R77" i="44"/>
  <c r="Q78" i="44"/>
  <c r="R78" i="44"/>
  <c r="Q79" i="44"/>
  <c r="R79" i="44"/>
  <c r="Q80" i="44"/>
  <c r="R80" i="44"/>
  <c r="Q81" i="44"/>
  <c r="R81" i="44"/>
  <c r="Q82" i="44"/>
  <c r="R82" i="44"/>
  <c r="Q83" i="44"/>
  <c r="R83" i="44"/>
  <c r="Q84" i="44"/>
  <c r="R84" i="44"/>
  <c r="Q85" i="44"/>
  <c r="R85" i="44"/>
  <c r="Q86" i="44"/>
  <c r="R86" i="44"/>
  <c r="Q87" i="44"/>
  <c r="R87" i="44"/>
  <c r="Q88" i="44"/>
  <c r="R88" i="44"/>
  <c r="Q89" i="44"/>
  <c r="R89" i="44"/>
  <c r="Q90" i="44"/>
  <c r="R90" i="44"/>
  <c r="Q91" i="44"/>
  <c r="R91" i="44"/>
  <c r="Q92" i="44"/>
  <c r="R92" i="44"/>
  <c r="Q93" i="44"/>
  <c r="R93" i="44"/>
  <c r="Q94" i="44"/>
  <c r="R94" i="44"/>
  <c r="Q95" i="44"/>
  <c r="R95" i="44"/>
  <c r="Q96" i="44"/>
  <c r="R96" i="44"/>
  <c r="Q97" i="44"/>
  <c r="R97" i="44"/>
  <c r="Q98" i="44"/>
  <c r="R98" i="44"/>
  <c r="Q99" i="44"/>
  <c r="R99" i="44"/>
  <c r="Q100" i="44"/>
  <c r="R100" i="44"/>
  <c r="Q101" i="44"/>
  <c r="R101" i="44"/>
  <c r="Q102" i="44"/>
  <c r="R102" i="44"/>
  <c r="Q103" i="44"/>
  <c r="R103" i="44"/>
  <c r="Q104" i="44"/>
  <c r="R104" i="44"/>
  <c r="Q105" i="44"/>
  <c r="R105" i="44"/>
  <c r="Q106" i="44"/>
  <c r="R106" i="44"/>
  <c r="Q107" i="44"/>
  <c r="R107" i="44"/>
  <c r="Q108" i="44"/>
  <c r="R108" i="44"/>
  <c r="Q109" i="44"/>
  <c r="R109" i="44"/>
  <c r="Q110" i="44"/>
  <c r="R110" i="44"/>
  <c r="Q111" i="44"/>
  <c r="R111" i="44"/>
  <c r="Q112" i="44"/>
  <c r="R112" i="44"/>
  <c r="Q113" i="44"/>
  <c r="R113" i="44"/>
  <c r="Q114" i="44"/>
  <c r="R114" i="44"/>
  <c r="Q115" i="44"/>
  <c r="R115" i="44"/>
  <c r="Q116" i="44"/>
  <c r="R116" i="44"/>
  <c r="Q117" i="44"/>
  <c r="R117" i="44"/>
  <c r="Q118" i="44"/>
  <c r="R118" i="44"/>
  <c r="Q119" i="44"/>
  <c r="R119" i="44"/>
  <c r="Q120" i="44"/>
  <c r="R120" i="44"/>
  <c r="Q121" i="44"/>
  <c r="R121" i="44"/>
  <c r="Q122" i="44"/>
  <c r="R122" i="44"/>
  <c r="Q123" i="44"/>
  <c r="R123" i="44"/>
  <c r="Q124" i="44"/>
  <c r="R124" i="44"/>
  <c r="Q125" i="44"/>
  <c r="R125" i="44"/>
  <c r="Q126" i="44"/>
  <c r="R126" i="44"/>
  <c r="Q127" i="44"/>
  <c r="R127" i="44"/>
  <c r="Q128" i="44"/>
  <c r="R128" i="44"/>
  <c r="Q129" i="44"/>
  <c r="R129" i="44"/>
  <c r="Q130" i="44"/>
  <c r="R130" i="44"/>
  <c r="Q131" i="44"/>
  <c r="R131" i="44"/>
  <c r="Q132" i="44"/>
  <c r="R132" i="44"/>
  <c r="Q133" i="44"/>
  <c r="R133" i="44"/>
  <c r="Q134" i="44"/>
  <c r="R134" i="44"/>
  <c r="Q135" i="44"/>
  <c r="R135" i="44"/>
  <c r="Q136" i="44"/>
  <c r="R136" i="44"/>
  <c r="Q137" i="44"/>
  <c r="R137" i="44"/>
  <c r="Q138" i="44"/>
  <c r="R138" i="44"/>
  <c r="Q139" i="44"/>
  <c r="R139" i="44"/>
  <c r="Q140" i="44"/>
  <c r="R140" i="44"/>
  <c r="Q141" i="44"/>
  <c r="R141" i="44"/>
  <c r="Q142" i="44"/>
  <c r="R142" i="44"/>
  <c r="Q60" i="43"/>
  <c r="R60" i="43"/>
  <c r="Q61" i="43"/>
  <c r="R61" i="43"/>
  <c r="Q62" i="43"/>
  <c r="R62" i="43"/>
  <c r="Q63" i="43"/>
  <c r="R63" i="43"/>
  <c r="Q64" i="43"/>
  <c r="R64" i="43"/>
  <c r="Q65" i="43"/>
  <c r="R65" i="43"/>
  <c r="Q66" i="43"/>
  <c r="R66" i="43"/>
  <c r="Q67" i="43"/>
  <c r="R67" i="43"/>
  <c r="Q68" i="43"/>
  <c r="R68" i="43"/>
  <c r="Q69" i="43"/>
  <c r="R69" i="43"/>
  <c r="Q70" i="43"/>
  <c r="R70" i="43"/>
  <c r="Q71" i="43"/>
  <c r="R71" i="43"/>
  <c r="Q72" i="43"/>
  <c r="R72" i="43"/>
  <c r="Q73" i="43"/>
  <c r="R73" i="43"/>
  <c r="Q74" i="43"/>
  <c r="R74" i="43"/>
  <c r="Q75" i="43"/>
  <c r="R75" i="43"/>
  <c r="Q76" i="43"/>
  <c r="R76" i="43"/>
  <c r="Q77" i="43"/>
  <c r="R77" i="43"/>
  <c r="Q78" i="43"/>
  <c r="R78" i="43"/>
  <c r="Q79" i="43"/>
  <c r="R79" i="43"/>
  <c r="Q80" i="43"/>
  <c r="R80" i="43"/>
  <c r="Q81" i="43"/>
  <c r="R81" i="43"/>
  <c r="Q82" i="43"/>
  <c r="R82" i="43"/>
  <c r="Q83" i="43"/>
  <c r="R83" i="43"/>
  <c r="Q84" i="43"/>
  <c r="R84" i="43"/>
  <c r="Q85" i="43"/>
  <c r="R85" i="43"/>
  <c r="Q86" i="43"/>
  <c r="R86" i="43"/>
  <c r="Q87" i="43"/>
  <c r="R87" i="43"/>
  <c r="Q88" i="43"/>
  <c r="R88" i="43"/>
  <c r="Q89" i="43"/>
  <c r="R89" i="43"/>
  <c r="Q90" i="43"/>
  <c r="R90" i="43"/>
  <c r="Q91" i="43"/>
  <c r="R91" i="43"/>
  <c r="Q92" i="43"/>
  <c r="R92" i="43"/>
  <c r="Q93" i="43"/>
  <c r="R93" i="43"/>
  <c r="Q60" i="42"/>
  <c r="R60" i="42"/>
  <c r="Q61" i="42"/>
  <c r="R61" i="42"/>
  <c r="Q62" i="42"/>
  <c r="R62" i="42"/>
  <c r="Q63" i="42"/>
  <c r="R63" i="42"/>
  <c r="Q64" i="42"/>
  <c r="R64" i="42"/>
  <c r="Q65" i="42"/>
  <c r="R65" i="42"/>
  <c r="Q66" i="42"/>
  <c r="R66" i="42"/>
  <c r="Q67" i="42"/>
  <c r="R67" i="42"/>
  <c r="Q68" i="42"/>
  <c r="R68" i="42"/>
  <c r="Q69" i="42"/>
  <c r="R69" i="42"/>
  <c r="Q70" i="42"/>
  <c r="R70" i="42"/>
  <c r="Q71" i="42"/>
  <c r="R71" i="42"/>
  <c r="Q72" i="42"/>
  <c r="R72" i="42"/>
  <c r="Q73" i="42"/>
  <c r="R73" i="42"/>
  <c r="Q74" i="42"/>
  <c r="R74" i="42"/>
  <c r="Q75" i="42"/>
  <c r="R75" i="42"/>
  <c r="Q76" i="42"/>
  <c r="R76" i="42"/>
  <c r="Q77" i="42"/>
  <c r="R77" i="42"/>
  <c r="Q78" i="42"/>
  <c r="R78" i="42"/>
  <c r="Q79" i="42"/>
  <c r="R79" i="42"/>
  <c r="Q80" i="42"/>
  <c r="R80" i="42"/>
  <c r="Q81" i="42"/>
  <c r="R81" i="42"/>
  <c r="Q82" i="42"/>
  <c r="R82" i="42"/>
  <c r="Q83" i="42"/>
  <c r="R83" i="42"/>
  <c r="Q84" i="42"/>
  <c r="R84" i="42"/>
  <c r="Q85" i="42"/>
  <c r="R85" i="42"/>
  <c r="Q86" i="42"/>
  <c r="R86" i="42"/>
  <c r="Q87" i="42"/>
  <c r="R87" i="42"/>
  <c r="Q88" i="42"/>
  <c r="R88" i="42"/>
  <c r="Q89" i="42"/>
  <c r="R89" i="42"/>
  <c r="Q90" i="42"/>
  <c r="R90" i="42"/>
  <c r="Q91" i="42"/>
  <c r="R91" i="42"/>
  <c r="Q92" i="42"/>
  <c r="R92" i="42"/>
  <c r="Q93" i="42"/>
  <c r="R93" i="42"/>
  <c r="Q94" i="42"/>
  <c r="R94" i="42"/>
  <c r="Q95" i="42"/>
  <c r="R95" i="42"/>
  <c r="Q96" i="42"/>
  <c r="R96" i="42"/>
  <c r="Q97" i="42"/>
  <c r="R97" i="42"/>
  <c r="Q98" i="42"/>
  <c r="R98" i="42"/>
  <c r="Q99" i="42"/>
  <c r="R99" i="42"/>
  <c r="Q100" i="42"/>
  <c r="R100" i="42"/>
  <c r="Q101" i="42"/>
  <c r="R101" i="42"/>
  <c r="Q102" i="42"/>
  <c r="R102" i="42"/>
  <c r="Q103" i="42"/>
  <c r="R103" i="42"/>
  <c r="Q104" i="42"/>
  <c r="R104" i="42"/>
  <c r="Q105" i="42"/>
  <c r="R105" i="42"/>
  <c r="Q106" i="42"/>
  <c r="R106" i="42"/>
  <c r="Q107" i="42"/>
  <c r="R107" i="42"/>
  <c r="Q108" i="42"/>
  <c r="R108" i="42"/>
  <c r="Q109" i="42"/>
  <c r="R109" i="42"/>
  <c r="Q110" i="42"/>
  <c r="R110" i="42"/>
  <c r="Q111" i="42"/>
  <c r="R111" i="42"/>
  <c r="Q112" i="42"/>
  <c r="R112" i="42"/>
  <c r="Q113" i="42"/>
  <c r="R113" i="42"/>
  <c r="Q114" i="42"/>
  <c r="R114" i="42"/>
  <c r="Q115" i="42"/>
  <c r="R115" i="42"/>
  <c r="Q116" i="42"/>
  <c r="R116" i="42"/>
  <c r="Q117" i="42"/>
  <c r="R117" i="42"/>
  <c r="Q118" i="42"/>
  <c r="R118" i="42"/>
  <c r="Q119" i="42"/>
  <c r="R119" i="42"/>
  <c r="Q120" i="42"/>
  <c r="R120" i="42"/>
  <c r="Q121" i="42"/>
  <c r="R121" i="42"/>
  <c r="Q122" i="42"/>
  <c r="R122" i="42"/>
  <c r="Q123" i="42"/>
  <c r="R123" i="42"/>
  <c r="Q124" i="42"/>
  <c r="R124" i="42"/>
  <c r="Q125" i="42"/>
  <c r="R125" i="42"/>
  <c r="Q126" i="42"/>
  <c r="R126" i="42"/>
  <c r="Q127" i="42"/>
  <c r="R127" i="42"/>
  <c r="Q128" i="42"/>
  <c r="R128" i="42"/>
  <c r="Q129" i="42"/>
  <c r="R129" i="42"/>
  <c r="Q130" i="42"/>
  <c r="R130" i="42"/>
  <c r="Q131" i="42"/>
  <c r="R131" i="42"/>
  <c r="Q132" i="42"/>
  <c r="R132" i="42"/>
  <c r="Q133" i="42"/>
  <c r="R133" i="42"/>
  <c r="Q134" i="42"/>
  <c r="R134" i="42"/>
  <c r="Q135" i="42"/>
  <c r="R135" i="42"/>
  <c r="Q136" i="42"/>
  <c r="R136" i="42"/>
  <c r="Q137" i="42"/>
  <c r="R137" i="42"/>
  <c r="Q138" i="42"/>
  <c r="R138" i="42"/>
  <c r="Q139" i="42"/>
  <c r="R139" i="42"/>
  <c r="Q140" i="42"/>
  <c r="R140" i="42"/>
  <c r="Q141" i="42"/>
  <c r="R141" i="42"/>
  <c r="Q142" i="42"/>
  <c r="R142" i="42"/>
  <c r="Q143" i="42"/>
  <c r="R143" i="42"/>
  <c r="Q144" i="42"/>
  <c r="R144" i="42"/>
  <c r="Q145" i="42"/>
  <c r="R145" i="42"/>
  <c r="Q146" i="42"/>
  <c r="R146" i="42"/>
  <c r="Q147" i="42"/>
  <c r="R147" i="42"/>
  <c r="Q148" i="42"/>
  <c r="R148" i="42"/>
  <c r="Q149" i="42"/>
  <c r="R149" i="42"/>
  <c r="Q150" i="42"/>
  <c r="R150" i="42"/>
  <c r="Q151" i="42"/>
  <c r="R151" i="42"/>
  <c r="Q152" i="42"/>
  <c r="R152" i="42"/>
  <c r="Q153" i="42"/>
  <c r="R153" i="42"/>
  <c r="Q154" i="42"/>
  <c r="R154" i="42"/>
  <c r="Q155" i="42"/>
  <c r="R155" i="42"/>
  <c r="Q156" i="42"/>
  <c r="R156" i="42"/>
  <c r="Q157" i="42"/>
  <c r="R157" i="42"/>
  <c r="Q158" i="42"/>
  <c r="R158" i="42"/>
  <c r="Q159" i="42"/>
  <c r="R159" i="42"/>
  <c r="Q160" i="42"/>
  <c r="R160" i="42"/>
  <c r="Q161" i="42"/>
  <c r="R161" i="42"/>
  <c r="Q162" i="42"/>
  <c r="R162" i="42"/>
  <c r="Q163" i="42"/>
  <c r="R163" i="42"/>
  <c r="Q164" i="42"/>
  <c r="R164" i="42"/>
  <c r="Q165" i="42"/>
  <c r="R165" i="42"/>
  <c r="Q166" i="42"/>
  <c r="R166" i="42"/>
  <c r="Q167" i="42"/>
  <c r="R167" i="42"/>
  <c r="Q168" i="42"/>
  <c r="R168" i="42"/>
  <c r="Q169" i="42"/>
  <c r="R169" i="42"/>
  <c r="Q170" i="42"/>
  <c r="R170" i="42"/>
  <c r="Q171" i="42"/>
  <c r="R171" i="42"/>
  <c r="Q172" i="42"/>
  <c r="R172" i="42"/>
  <c r="Q173" i="42"/>
  <c r="R173" i="42"/>
  <c r="Q174" i="42"/>
  <c r="R174" i="42"/>
  <c r="Q175" i="42"/>
  <c r="R175" i="42"/>
  <c r="Q176" i="42"/>
  <c r="R176" i="42"/>
  <c r="Q177" i="42"/>
  <c r="R177" i="42"/>
  <c r="Q178" i="42"/>
  <c r="R178" i="42"/>
  <c r="Q179" i="42"/>
  <c r="R179" i="42"/>
  <c r="Q180" i="42"/>
  <c r="R180" i="42"/>
  <c r="Q181" i="42"/>
  <c r="R181" i="42"/>
  <c r="Q182" i="42"/>
  <c r="R182" i="42"/>
  <c r="Q183" i="42"/>
  <c r="R183" i="42"/>
  <c r="Q184" i="42"/>
  <c r="R184" i="42"/>
  <c r="Q185" i="42"/>
  <c r="R185" i="42"/>
  <c r="Q186" i="42"/>
  <c r="R186" i="42"/>
  <c r="Q187" i="42"/>
  <c r="R187" i="42"/>
  <c r="Q188" i="42"/>
  <c r="R188" i="42"/>
  <c r="Q189" i="42"/>
  <c r="R189" i="42"/>
  <c r="Q190" i="42"/>
  <c r="R190" i="42"/>
  <c r="Q191" i="42"/>
  <c r="R191" i="42"/>
  <c r="Q192" i="42"/>
  <c r="R192" i="42"/>
  <c r="Q193" i="42"/>
  <c r="R193" i="42"/>
  <c r="Q194" i="42"/>
  <c r="R194" i="42"/>
  <c r="Q195" i="42"/>
  <c r="R195" i="42"/>
  <c r="Q196" i="42"/>
  <c r="R196" i="42"/>
  <c r="Q197" i="42"/>
  <c r="R197" i="42"/>
  <c r="Q198" i="42"/>
  <c r="R198" i="42"/>
  <c r="Q199" i="42"/>
  <c r="R199" i="42"/>
  <c r="Q200" i="42"/>
  <c r="R200" i="42"/>
  <c r="Q201" i="42"/>
  <c r="R201" i="42"/>
  <c r="Q202" i="42"/>
  <c r="R202" i="42"/>
  <c r="Q203" i="42"/>
  <c r="R203" i="42"/>
  <c r="Q204" i="42"/>
  <c r="R204" i="42"/>
  <c r="Q205" i="42"/>
  <c r="R205" i="42"/>
  <c r="Q206" i="42"/>
  <c r="R206" i="42"/>
  <c r="Q207" i="42"/>
  <c r="R207" i="42"/>
  <c r="Q208" i="42"/>
  <c r="R208" i="42"/>
  <c r="Q209" i="42"/>
  <c r="R209" i="42"/>
  <c r="Q210" i="42"/>
  <c r="R210" i="42"/>
  <c r="Q211" i="42"/>
  <c r="R211" i="42"/>
  <c r="Q212" i="42"/>
  <c r="R212" i="42"/>
  <c r="Q213" i="42"/>
  <c r="R213" i="42"/>
  <c r="Q214" i="42"/>
  <c r="R214" i="42"/>
  <c r="Q215" i="42"/>
  <c r="R215" i="42"/>
  <c r="Q216" i="42"/>
  <c r="R216" i="42"/>
  <c r="Q217" i="42"/>
  <c r="R217" i="42"/>
  <c r="Q218" i="42"/>
  <c r="R218" i="42"/>
  <c r="Q219" i="42"/>
  <c r="R219" i="42"/>
  <c r="Q220" i="42"/>
  <c r="R220" i="42"/>
  <c r="Q221" i="42"/>
  <c r="R221" i="42"/>
  <c r="Q222" i="42"/>
  <c r="R222" i="42"/>
  <c r="Q223" i="42"/>
  <c r="R223" i="42"/>
  <c r="Q224" i="42"/>
  <c r="R224" i="42"/>
  <c r="Q225" i="42"/>
  <c r="R225" i="42"/>
  <c r="Q226" i="42"/>
  <c r="R226" i="42"/>
  <c r="Q227" i="42"/>
  <c r="R227" i="42"/>
  <c r="Q228" i="42"/>
  <c r="R228" i="42"/>
  <c r="Q229" i="42"/>
  <c r="R229" i="42"/>
  <c r="Q230" i="42"/>
  <c r="R230" i="42"/>
  <c r="Q231" i="42"/>
  <c r="R231" i="42"/>
  <c r="Q232" i="42"/>
  <c r="R232" i="42"/>
  <c r="Q233" i="42"/>
  <c r="R233" i="42"/>
  <c r="Q234" i="42"/>
  <c r="R234" i="42"/>
  <c r="Q235" i="42"/>
  <c r="R235" i="42"/>
  <c r="Q236" i="42"/>
  <c r="R236" i="42"/>
  <c r="Q237" i="42"/>
  <c r="R237" i="42"/>
  <c r="Q238" i="42"/>
  <c r="R238" i="42"/>
  <c r="Q239" i="42"/>
  <c r="R239" i="42"/>
  <c r="Q240" i="42"/>
  <c r="R240" i="42"/>
  <c r="Q241" i="42"/>
  <c r="R241" i="42"/>
  <c r="Q242" i="42"/>
  <c r="R242" i="42"/>
  <c r="Q243" i="42"/>
  <c r="R243" i="42"/>
  <c r="Q244" i="42"/>
  <c r="R244" i="42"/>
  <c r="Q245" i="42"/>
  <c r="R245" i="42"/>
  <c r="Q246" i="42"/>
  <c r="R246" i="42"/>
  <c r="Q247" i="42"/>
  <c r="R247" i="42"/>
  <c r="Q248" i="42"/>
  <c r="R248" i="42"/>
  <c r="Q249" i="42"/>
  <c r="R249" i="42"/>
  <c r="Q250" i="42"/>
  <c r="R250" i="42"/>
  <c r="Q251" i="42"/>
  <c r="R251" i="42"/>
  <c r="Q252" i="42"/>
  <c r="R252" i="42"/>
  <c r="Q253" i="42"/>
  <c r="R253" i="42"/>
  <c r="Q254" i="42"/>
  <c r="R254" i="42"/>
  <c r="Q255" i="42"/>
  <c r="R255" i="42"/>
  <c r="Q256" i="42"/>
  <c r="R256" i="42"/>
  <c r="Q257" i="42"/>
  <c r="R257" i="42"/>
  <c r="Q258" i="42"/>
  <c r="R258" i="42"/>
  <c r="Q259" i="42"/>
  <c r="R259" i="42"/>
  <c r="Q260" i="42"/>
  <c r="R260" i="42"/>
  <c r="Q261" i="42"/>
  <c r="R261" i="42"/>
  <c r="Q262" i="42"/>
  <c r="R262" i="42"/>
  <c r="Q263" i="42"/>
  <c r="R263" i="42"/>
  <c r="Q264" i="42"/>
  <c r="R264" i="42"/>
  <c r="Q265" i="42"/>
  <c r="R265" i="42"/>
  <c r="Q266" i="42"/>
  <c r="R266" i="42"/>
  <c r="Q267" i="42"/>
  <c r="R267" i="42"/>
  <c r="Q268" i="42"/>
  <c r="R268" i="42"/>
  <c r="Q269" i="42"/>
  <c r="R269" i="42"/>
  <c r="Q270" i="42"/>
  <c r="R270" i="42"/>
  <c r="Q271" i="42"/>
  <c r="R271" i="42"/>
  <c r="Q272" i="42"/>
  <c r="R272" i="42"/>
  <c r="Q273" i="42"/>
  <c r="R273" i="42"/>
  <c r="Q60" i="41"/>
  <c r="R60" i="41"/>
  <c r="Q61" i="41"/>
  <c r="R61" i="41"/>
  <c r="Q62" i="41"/>
  <c r="R62" i="41"/>
  <c r="Q63" i="41"/>
  <c r="R63" i="41"/>
  <c r="Q64" i="41"/>
  <c r="R64" i="41"/>
  <c r="Q65" i="41"/>
  <c r="R65" i="41"/>
  <c r="Q66" i="41"/>
  <c r="R66" i="41"/>
  <c r="Q67" i="41"/>
  <c r="R67" i="41"/>
  <c r="Q68" i="41"/>
  <c r="R68" i="41"/>
  <c r="Q69" i="41"/>
  <c r="R69" i="41"/>
  <c r="Q70" i="41"/>
  <c r="R70" i="41"/>
  <c r="Q71" i="41"/>
  <c r="R71" i="41"/>
  <c r="Q72" i="41"/>
  <c r="R72" i="41"/>
  <c r="Q73" i="41"/>
  <c r="R73" i="41"/>
  <c r="Q74" i="41"/>
  <c r="R74" i="41"/>
  <c r="Q75" i="41"/>
  <c r="R75" i="41"/>
  <c r="Q76" i="41"/>
  <c r="R76" i="41"/>
  <c r="Q77" i="41"/>
  <c r="R77" i="41"/>
  <c r="Q78" i="41"/>
  <c r="R78" i="41"/>
  <c r="Q79" i="41"/>
  <c r="R79" i="41"/>
  <c r="Q80" i="41"/>
  <c r="R80" i="41"/>
  <c r="Q81" i="41"/>
  <c r="R81" i="41"/>
  <c r="Q82" i="41"/>
  <c r="R82" i="41"/>
  <c r="Q83" i="41"/>
  <c r="R83" i="41"/>
  <c r="Q84" i="41"/>
  <c r="R84" i="41"/>
  <c r="Q85" i="41"/>
  <c r="R85" i="41"/>
  <c r="Q86" i="41"/>
  <c r="R86" i="41"/>
  <c r="Q87" i="41"/>
  <c r="R87" i="41"/>
  <c r="Q88" i="41"/>
  <c r="R88" i="41"/>
  <c r="Q89" i="41"/>
  <c r="R89" i="41"/>
  <c r="Q90" i="41"/>
  <c r="R90" i="41"/>
  <c r="Q91" i="41"/>
  <c r="R91" i="41"/>
  <c r="Q92" i="41"/>
  <c r="R92" i="41"/>
  <c r="Q93" i="41"/>
  <c r="R93" i="41"/>
  <c r="Q94" i="41"/>
  <c r="R94" i="41"/>
  <c r="Q95" i="41"/>
  <c r="R95" i="41"/>
  <c r="Q96" i="41"/>
  <c r="R96" i="41"/>
  <c r="Q97" i="41"/>
  <c r="R97" i="41"/>
  <c r="Q98" i="41"/>
  <c r="R98" i="41"/>
  <c r="Q99" i="41"/>
  <c r="R99" i="41"/>
  <c r="Q100" i="41"/>
  <c r="R100" i="41"/>
  <c r="Q101" i="41"/>
  <c r="R101" i="41"/>
  <c r="Q102" i="41"/>
  <c r="R102" i="41"/>
  <c r="Q60" i="40"/>
  <c r="R60" i="40"/>
  <c r="Q61" i="40"/>
  <c r="R61" i="40"/>
  <c r="Q62" i="40"/>
  <c r="R62" i="40"/>
  <c r="Q63" i="40"/>
  <c r="R63" i="40"/>
  <c r="Q64" i="40"/>
  <c r="R64" i="40"/>
  <c r="Q65" i="40"/>
  <c r="R65" i="40"/>
  <c r="Q66" i="40"/>
  <c r="R66" i="40"/>
  <c r="Q67" i="40"/>
  <c r="R67" i="40"/>
  <c r="Q68" i="40"/>
  <c r="R68" i="40"/>
  <c r="Q69" i="40"/>
  <c r="R69" i="40"/>
  <c r="Q70" i="40"/>
  <c r="R70" i="40"/>
  <c r="Q71" i="40"/>
  <c r="R71" i="40"/>
  <c r="Q72" i="40"/>
  <c r="R72" i="40"/>
  <c r="Q73" i="40"/>
  <c r="R73" i="40"/>
  <c r="Q74" i="40"/>
  <c r="R74" i="40"/>
  <c r="Q75" i="40"/>
  <c r="R75" i="40"/>
  <c r="Q76" i="40"/>
  <c r="R76" i="40"/>
  <c r="Q77" i="40"/>
  <c r="R77" i="40"/>
  <c r="Q78" i="40"/>
  <c r="R78" i="40"/>
  <c r="Q79" i="40"/>
  <c r="R79" i="40"/>
  <c r="Q80" i="40"/>
  <c r="R80" i="40"/>
  <c r="Q81" i="40"/>
  <c r="R81" i="40"/>
  <c r="Q82" i="40"/>
  <c r="R82" i="40"/>
  <c r="Q83" i="40"/>
  <c r="R83" i="40"/>
  <c r="Q84" i="40"/>
  <c r="R84" i="40"/>
  <c r="Q85" i="40"/>
  <c r="R85" i="40"/>
  <c r="Q86" i="40"/>
  <c r="R86" i="40"/>
  <c r="Q87" i="40"/>
  <c r="R87" i="40"/>
  <c r="Q88" i="40"/>
  <c r="R88" i="40"/>
  <c r="Q89" i="40"/>
  <c r="R89" i="40"/>
  <c r="Q90" i="40"/>
  <c r="R90" i="40"/>
  <c r="Q91" i="40"/>
  <c r="R91" i="40"/>
  <c r="Q92" i="40"/>
  <c r="R92" i="40"/>
  <c r="Q93" i="40"/>
  <c r="R93" i="40"/>
  <c r="Q94" i="40"/>
  <c r="R94" i="40"/>
  <c r="Q95" i="40"/>
  <c r="R95" i="40"/>
  <c r="Q96" i="40"/>
  <c r="R96" i="40"/>
  <c r="Q97" i="40"/>
  <c r="R97" i="40"/>
  <c r="Q98" i="40"/>
  <c r="R98" i="40"/>
  <c r="Q99" i="40"/>
  <c r="R99" i="40"/>
  <c r="Q100" i="40"/>
  <c r="R100" i="40"/>
  <c r="Q101" i="40"/>
  <c r="R101" i="40"/>
  <c r="Q102" i="40"/>
  <c r="R102" i="40"/>
  <c r="Q103" i="40"/>
  <c r="R103" i="40"/>
  <c r="Q104" i="40"/>
  <c r="R104" i="40"/>
  <c r="Q105" i="40"/>
  <c r="R105" i="40"/>
  <c r="Q106" i="40"/>
  <c r="R106" i="40"/>
  <c r="Q107" i="40"/>
  <c r="R107" i="40"/>
  <c r="Q108" i="40"/>
  <c r="R108" i="40"/>
  <c r="Q109" i="40"/>
  <c r="R109" i="40"/>
  <c r="Q110" i="40"/>
  <c r="R110" i="40"/>
  <c r="Q111" i="40"/>
  <c r="R111" i="40"/>
  <c r="Q112" i="40"/>
  <c r="R112" i="40"/>
  <c r="Q113" i="40"/>
  <c r="R113" i="40"/>
  <c r="Q114" i="40"/>
  <c r="R114" i="40"/>
  <c r="Q115" i="40"/>
  <c r="R115" i="40"/>
  <c r="Q116" i="40"/>
  <c r="R116" i="40"/>
  <c r="Q117" i="40"/>
  <c r="R117" i="40"/>
  <c r="Q118" i="40"/>
  <c r="R118" i="40"/>
  <c r="Q119" i="40"/>
  <c r="R119" i="40"/>
  <c r="Q120" i="40"/>
  <c r="R120" i="40"/>
  <c r="Q121" i="40"/>
  <c r="R121" i="40"/>
  <c r="Q122" i="40"/>
  <c r="R122" i="40"/>
  <c r="Q123" i="40"/>
  <c r="R123" i="40"/>
  <c r="Q124" i="40"/>
  <c r="R124" i="40"/>
  <c r="Q125" i="40"/>
  <c r="R125" i="40"/>
  <c r="Q126" i="40"/>
  <c r="R126" i="40"/>
  <c r="Q127" i="40"/>
  <c r="R127" i="40"/>
  <c r="Q128" i="40"/>
  <c r="R128" i="40"/>
  <c r="Q129" i="40"/>
  <c r="R129" i="40"/>
  <c r="Q130" i="40"/>
  <c r="R130" i="40"/>
  <c r="Q131" i="40"/>
  <c r="R131" i="40"/>
  <c r="Q132" i="40"/>
  <c r="R132" i="40"/>
  <c r="Q133" i="40"/>
  <c r="R133" i="40"/>
  <c r="Q134" i="40"/>
  <c r="R134" i="40"/>
  <c r="Q135" i="40"/>
  <c r="R135" i="40"/>
  <c r="Q136" i="40"/>
  <c r="R136" i="40"/>
  <c r="Q137" i="40"/>
  <c r="R137" i="40"/>
  <c r="Q138" i="40"/>
  <c r="R138" i="40"/>
  <c r="Q60" i="39"/>
  <c r="R60" i="39"/>
  <c r="Q61" i="39"/>
  <c r="R61" i="39"/>
  <c r="Q62" i="39"/>
  <c r="R62" i="39"/>
  <c r="Q63" i="39"/>
  <c r="R63" i="39"/>
  <c r="Q64" i="39"/>
  <c r="R64" i="39"/>
  <c r="Q65" i="39"/>
  <c r="R65" i="39"/>
  <c r="Q66" i="39"/>
  <c r="R66" i="39"/>
  <c r="Q67" i="39"/>
  <c r="R67" i="39"/>
  <c r="Q68" i="39"/>
  <c r="R68" i="39"/>
  <c r="Q69" i="39"/>
  <c r="R69" i="39"/>
  <c r="Q70" i="39"/>
  <c r="R70" i="39"/>
  <c r="Q71" i="39"/>
  <c r="R71" i="39"/>
  <c r="Q72" i="39"/>
  <c r="R72" i="39"/>
  <c r="Q73" i="39"/>
  <c r="R73" i="39"/>
  <c r="Q74" i="39"/>
  <c r="R74" i="39"/>
  <c r="Q75" i="39"/>
  <c r="R75" i="39"/>
  <c r="Q76" i="39"/>
  <c r="R76" i="39"/>
  <c r="Q77" i="39"/>
  <c r="R77" i="39"/>
  <c r="Q78" i="39"/>
  <c r="R78" i="39"/>
  <c r="Q79" i="39"/>
  <c r="R79" i="39"/>
  <c r="Q80" i="39"/>
  <c r="R80" i="39"/>
  <c r="Q81" i="39"/>
  <c r="R81" i="39"/>
  <c r="Q82" i="39"/>
  <c r="R82" i="39"/>
  <c r="Q83" i="39"/>
  <c r="R83" i="39"/>
  <c r="Q84" i="39"/>
  <c r="R84" i="39"/>
  <c r="Q85" i="39"/>
  <c r="R85" i="39"/>
  <c r="Q86" i="39"/>
  <c r="R86" i="39"/>
  <c r="Q87" i="39"/>
  <c r="R87" i="39"/>
  <c r="Q88" i="39"/>
  <c r="R88" i="39"/>
  <c r="Q89" i="39"/>
  <c r="R89" i="39"/>
  <c r="Q90" i="39"/>
  <c r="R90" i="39"/>
  <c r="Q91" i="39"/>
  <c r="R91" i="39"/>
  <c r="Q92" i="39"/>
  <c r="R92" i="39"/>
  <c r="Q93" i="39"/>
  <c r="R93" i="39"/>
  <c r="Q94" i="39"/>
  <c r="R94" i="39"/>
  <c r="Q95" i="39"/>
  <c r="R95" i="39"/>
  <c r="Q96" i="39"/>
  <c r="R96" i="39"/>
  <c r="Q97" i="39"/>
  <c r="R97" i="39"/>
  <c r="Q98" i="39"/>
  <c r="R98" i="39"/>
  <c r="Q99" i="39"/>
  <c r="R99" i="39"/>
  <c r="Q100" i="39"/>
  <c r="R100" i="39"/>
  <c r="Q101" i="39"/>
  <c r="R101" i="39"/>
  <c r="Q102" i="39"/>
  <c r="R102" i="39"/>
  <c r="Q103" i="39"/>
  <c r="R103" i="39"/>
  <c r="Q104" i="39"/>
  <c r="R104" i="39"/>
  <c r="Q105" i="39"/>
  <c r="R105" i="39"/>
  <c r="Q106" i="39"/>
  <c r="R106" i="39"/>
  <c r="Q107" i="39"/>
  <c r="R107" i="39"/>
  <c r="Q108" i="39"/>
  <c r="R108" i="39"/>
  <c r="Q109" i="39"/>
  <c r="R109" i="39"/>
  <c r="Q110" i="39"/>
  <c r="R110" i="39"/>
  <c r="Q111" i="39"/>
  <c r="R111" i="39"/>
  <c r="Q112" i="39"/>
  <c r="R112" i="39"/>
  <c r="Q113" i="39"/>
  <c r="R113" i="39"/>
  <c r="Q114" i="39"/>
  <c r="R114" i="39"/>
  <c r="Q115" i="39"/>
  <c r="R115" i="39"/>
  <c r="Q116" i="39"/>
  <c r="R116" i="39"/>
  <c r="Q117" i="39"/>
  <c r="R117" i="39"/>
  <c r="Q118" i="39"/>
  <c r="R118" i="39"/>
  <c r="Q119" i="39"/>
  <c r="R119" i="39"/>
  <c r="Q120" i="39"/>
  <c r="R120" i="39"/>
  <c r="Q121" i="39"/>
  <c r="R121" i="39"/>
  <c r="Q122" i="39"/>
  <c r="R122" i="39"/>
  <c r="Q123" i="39"/>
  <c r="R123" i="39"/>
  <c r="Q124" i="39"/>
  <c r="R124" i="39"/>
  <c r="Q125" i="39"/>
  <c r="R125" i="39"/>
  <c r="Q126" i="39"/>
  <c r="R126" i="39"/>
  <c r="Q127" i="39"/>
  <c r="R127" i="39"/>
  <c r="Q128" i="39"/>
  <c r="R128" i="39"/>
  <c r="Q129" i="39"/>
  <c r="R129" i="39"/>
  <c r="Q130" i="39"/>
  <c r="R130" i="39"/>
  <c r="Q131" i="39"/>
  <c r="R131" i="39"/>
  <c r="Q132" i="39"/>
  <c r="R132" i="39"/>
  <c r="Q133" i="39"/>
  <c r="R133" i="39"/>
  <c r="Q134" i="39"/>
  <c r="R134" i="39"/>
  <c r="Q135" i="39"/>
  <c r="R135" i="39"/>
  <c r="Q136" i="39"/>
  <c r="R136" i="39"/>
  <c r="Q137" i="39"/>
  <c r="R137" i="39"/>
  <c r="Q138" i="39"/>
  <c r="R138" i="39"/>
  <c r="Q139" i="39"/>
  <c r="R139" i="39"/>
  <c r="Q140" i="39"/>
  <c r="R140" i="39"/>
  <c r="Q141" i="39"/>
  <c r="R141" i="39"/>
  <c r="Q142" i="39"/>
  <c r="R142" i="39"/>
  <c r="Q143" i="39"/>
  <c r="R143" i="39"/>
  <c r="Q144" i="39"/>
  <c r="R144" i="39"/>
  <c r="Q145" i="39"/>
  <c r="R145" i="39"/>
  <c r="Q146" i="39"/>
  <c r="R146" i="39"/>
  <c r="Q147" i="39"/>
  <c r="R147" i="39"/>
  <c r="Q148" i="39"/>
  <c r="R148" i="39"/>
  <c r="Q149" i="39"/>
  <c r="R149" i="39"/>
  <c r="Q150" i="39"/>
  <c r="R150" i="39"/>
  <c r="Q151" i="39"/>
  <c r="R151" i="39"/>
  <c r="Q152" i="39"/>
  <c r="R152" i="39"/>
  <c r="Q60" i="38"/>
  <c r="R60" i="38"/>
  <c r="Q61" i="38"/>
  <c r="R61" i="38"/>
  <c r="Q62" i="38"/>
  <c r="R62" i="38"/>
  <c r="Q63" i="38"/>
  <c r="R63" i="38"/>
  <c r="Q64" i="38"/>
  <c r="R64" i="38"/>
  <c r="Q65" i="38"/>
  <c r="R65" i="38"/>
  <c r="Q66" i="38"/>
  <c r="R66" i="38"/>
  <c r="Q67" i="38"/>
  <c r="R67" i="38"/>
  <c r="Q68" i="38"/>
  <c r="R68" i="38"/>
  <c r="Q69" i="38"/>
  <c r="R69" i="38"/>
  <c r="Q70" i="38"/>
  <c r="R70" i="38"/>
  <c r="Q71" i="38"/>
  <c r="R71" i="38"/>
  <c r="Q72" i="38"/>
  <c r="R72" i="38"/>
  <c r="Q73" i="38"/>
  <c r="R73" i="38"/>
  <c r="Q74" i="38"/>
  <c r="R74" i="38"/>
  <c r="Q75" i="38"/>
  <c r="R75" i="38"/>
  <c r="Q76" i="38"/>
  <c r="R76" i="38"/>
  <c r="Q77" i="38"/>
  <c r="R77" i="38"/>
  <c r="Q78" i="38"/>
  <c r="R78" i="38"/>
  <c r="Q79" i="38"/>
  <c r="R79" i="38"/>
  <c r="Q80" i="38"/>
  <c r="R80" i="38"/>
  <c r="Q81" i="38"/>
  <c r="R81" i="38"/>
  <c r="Q82" i="38"/>
  <c r="R82" i="38"/>
  <c r="Q83" i="38"/>
  <c r="R83" i="38"/>
  <c r="Q84" i="38"/>
  <c r="R84" i="38"/>
  <c r="Q85" i="38"/>
  <c r="R85" i="38"/>
  <c r="Q86" i="38"/>
  <c r="R86" i="38"/>
  <c r="Q87" i="38"/>
  <c r="R87" i="38"/>
  <c r="Q88" i="38"/>
  <c r="R88" i="38"/>
  <c r="Q89" i="38"/>
  <c r="R89" i="38"/>
  <c r="Q90" i="38"/>
  <c r="R90" i="38"/>
  <c r="Q91" i="38"/>
  <c r="R91" i="38"/>
  <c r="Q92" i="38"/>
  <c r="R92" i="38"/>
  <c r="Q93" i="38"/>
  <c r="R93" i="38"/>
  <c r="Q94" i="38"/>
  <c r="R94" i="38"/>
  <c r="Q95" i="38"/>
  <c r="R95" i="38"/>
  <c r="Q96" i="38"/>
  <c r="R96" i="38"/>
  <c r="Q97" i="38"/>
  <c r="R97" i="38"/>
  <c r="Q98" i="38"/>
  <c r="R98" i="38"/>
  <c r="Q99" i="38"/>
  <c r="R99" i="38"/>
  <c r="Q100" i="38"/>
  <c r="R100" i="38"/>
  <c r="Q101" i="38"/>
  <c r="R101" i="38"/>
  <c r="Q102" i="38"/>
  <c r="R102" i="38"/>
  <c r="Q103" i="38"/>
  <c r="R103" i="38"/>
  <c r="Q104" i="38"/>
  <c r="R104" i="38"/>
  <c r="Q105" i="38"/>
  <c r="R105" i="38"/>
  <c r="Q106" i="38"/>
  <c r="R106" i="38"/>
  <c r="Q107" i="38"/>
  <c r="R107" i="38"/>
  <c r="Q108" i="38"/>
  <c r="R108" i="38"/>
  <c r="Q109" i="38"/>
  <c r="R109" i="38"/>
  <c r="Q110" i="38"/>
  <c r="R110" i="38"/>
  <c r="Q111" i="38"/>
  <c r="R111" i="38"/>
  <c r="Q112" i="38"/>
  <c r="R112" i="38"/>
  <c r="Q113" i="38"/>
  <c r="R113" i="38"/>
  <c r="Q114" i="38"/>
  <c r="R114" i="38"/>
  <c r="Q115" i="38"/>
  <c r="R115" i="38"/>
  <c r="Q116" i="38"/>
  <c r="R116" i="38"/>
  <c r="Q117" i="38"/>
  <c r="R117" i="38"/>
  <c r="Q118" i="38"/>
  <c r="R118" i="38"/>
  <c r="Q119" i="38"/>
  <c r="R119" i="38"/>
  <c r="Q120" i="38"/>
  <c r="R120" i="38"/>
  <c r="Q121" i="38"/>
  <c r="R121" i="38"/>
  <c r="Q122" i="38"/>
  <c r="R122" i="38"/>
  <c r="Q123" i="38"/>
  <c r="R123" i="38"/>
  <c r="Q124" i="38"/>
  <c r="R124" i="38"/>
  <c r="Q125" i="38"/>
  <c r="R125" i="38"/>
  <c r="Q126" i="38"/>
  <c r="R126" i="38"/>
  <c r="Q127" i="38"/>
  <c r="R127" i="38"/>
  <c r="Q128" i="38"/>
  <c r="R128" i="38"/>
  <c r="Q129" i="38"/>
  <c r="R129" i="38"/>
  <c r="Q130" i="38"/>
  <c r="R130" i="38"/>
  <c r="Q131" i="38"/>
  <c r="R131" i="38"/>
  <c r="Q132" i="38"/>
  <c r="R132" i="38"/>
  <c r="Q133" i="38"/>
  <c r="R133" i="38"/>
  <c r="Q134" i="38"/>
  <c r="R134" i="38"/>
  <c r="Q135" i="38"/>
  <c r="R135" i="38"/>
  <c r="Q136" i="38"/>
  <c r="R136" i="38"/>
  <c r="Q137" i="38"/>
  <c r="R137" i="38"/>
  <c r="Q138" i="38"/>
  <c r="R138" i="38"/>
  <c r="Q139" i="38"/>
  <c r="R139" i="38"/>
  <c r="Q140" i="38"/>
  <c r="R140" i="38"/>
  <c r="Q141" i="38"/>
  <c r="R141" i="38"/>
  <c r="Q142" i="38"/>
  <c r="R142" i="38"/>
  <c r="Q143" i="38"/>
  <c r="R143" i="38"/>
  <c r="Q144" i="38"/>
  <c r="R144" i="38"/>
  <c r="Q145" i="38"/>
  <c r="R145" i="38"/>
  <c r="Q146" i="38"/>
  <c r="R146" i="38"/>
  <c r="Q147" i="38"/>
  <c r="R147" i="38"/>
  <c r="Q148" i="38"/>
  <c r="R148" i="38"/>
  <c r="Q149" i="38"/>
  <c r="R149" i="38"/>
  <c r="Q150" i="38"/>
  <c r="R150" i="38"/>
  <c r="Q151" i="38"/>
  <c r="R151" i="38"/>
  <c r="Q152" i="38"/>
  <c r="R152" i="38"/>
  <c r="Q153" i="38"/>
  <c r="R153" i="38"/>
  <c r="Q154" i="38"/>
  <c r="R154" i="38"/>
  <c r="Q155" i="38"/>
  <c r="R155" i="38"/>
  <c r="Q156" i="38"/>
  <c r="R156" i="38"/>
  <c r="Q157" i="38"/>
  <c r="R157" i="38"/>
  <c r="Q158" i="38"/>
  <c r="R158" i="38"/>
  <c r="Q159" i="38"/>
  <c r="R159" i="38"/>
  <c r="Q160" i="38"/>
  <c r="R160" i="38"/>
  <c r="Q161" i="38"/>
  <c r="R161" i="38"/>
  <c r="Q162" i="38"/>
  <c r="R162" i="38"/>
  <c r="Q163" i="38"/>
  <c r="R163" i="38"/>
  <c r="Q164" i="38"/>
  <c r="R164" i="38"/>
  <c r="Q165" i="38"/>
  <c r="R165" i="38"/>
  <c r="Q166" i="38"/>
  <c r="R166" i="38"/>
  <c r="Q167" i="38"/>
  <c r="R167" i="38"/>
  <c r="Q168" i="38"/>
  <c r="R168" i="38"/>
  <c r="Q169" i="38"/>
  <c r="R169" i="38"/>
  <c r="Q170" i="38"/>
  <c r="R170" i="38"/>
  <c r="Q171" i="38"/>
  <c r="R171" i="38"/>
  <c r="Q172" i="38"/>
  <c r="R172" i="38"/>
  <c r="Q173" i="38"/>
  <c r="R173" i="38"/>
  <c r="Q174" i="38"/>
  <c r="R174" i="38"/>
  <c r="Q175" i="38"/>
  <c r="R175" i="38"/>
  <c r="Q176" i="38"/>
  <c r="R176" i="38"/>
  <c r="Q60" i="37"/>
  <c r="R60" i="37"/>
  <c r="Q61" i="37"/>
  <c r="R61" i="37"/>
  <c r="Q62" i="37"/>
  <c r="R62" i="37"/>
  <c r="Q63" i="37"/>
  <c r="R63" i="37"/>
  <c r="Q64" i="37"/>
  <c r="R64" i="37"/>
  <c r="Q65" i="37"/>
  <c r="R65" i="37"/>
  <c r="Q66" i="37"/>
  <c r="R66" i="37"/>
  <c r="Q67" i="37"/>
  <c r="R67" i="37"/>
  <c r="Q68" i="37"/>
  <c r="R68" i="37"/>
  <c r="Q69" i="37"/>
  <c r="R69" i="37"/>
  <c r="Q70" i="37"/>
  <c r="R70" i="37"/>
  <c r="Q71" i="37"/>
  <c r="R71" i="37"/>
  <c r="Q72" i="37"/>
  <c r="R72" i="37"/>
  <c r="Q73" i="37"/>
  <c r="R73" i="37"/>
  <c r="Q74" i="37"/>
  <c r="R74" i="37"/>
  <c r="Q75" i="37"/>
  <c r="R75" i="37"/>
  <c r="Q76" i="37"/>
  <c r="R76" i="37"/>
  <c r="Q77" i="37"/>
  <c r="R77" i="37"/>
  <c r="Q78" i="37"/>
  <c r="R78" i="37"/>
  <c r="Q79" i="37"/>
  <c r="R79" i="37"/>
  <c r="Q80" i="37"/>
  <c r="R80" i="37"/>
  <c r="Q81" i="37"/>
  <c r="R81" i="37"/>
  <c r="Q82" i="37"/>
  <c r="R82" i="37"/>
  <c r="Q83" i="37"/>
  <c r="R83" i="37"/>
  <c r="Q84" i="37"/>
  <c r="R84" i="37"/>
  <c r="Q85" i="37"/>
  <c r="R85" i="37"/>
  <c r="Q86" i="37"/>
  <c r="R86" i="37"/>
  <c r="Q87" i="37"/>
  <c r="R87" i="37"/>
  <c r="Q88" i="37"/>
  <c r="R88" i="37"/>
  <c r="Q89" i="37"/>
  <c r="R89" i="37"/>
  <c r="Q90" i="37"/>
  <c r="R90" i="37"/>
  <c r="Q91" i="37"/>
  <c r="R91" i="37"/>
  <c r="Q60" i="36"/>
  <c r="R60" i="36"/>
  <c r="Q61" i="36"/>
  <c r="R61" i="36"/>
  <c r="Q62" i="36"/>
  <c r="R62" i="36"/>
  <c r="Q63" i="36"/>
  <c r="R63" i="36"/>
  <c r="Q64" i="36"/>
  <c r="R64" i="36"/>
  <c r="Q65" i="36"/>
  <c r="R65" i="36"/>
  <c r="Q66" i="36"/>
  <c r="R66" i="36"/>
  <c r="Q67" i="36"/>
  <c r="R67" i="36"/>
  <c r="Q68" i="36"/>
  <c r="R68" i="36"/>
  <c r="Q69" i="36"/>
  <c r="R69" i="36"/>
  <c r="Q70" i="36"/>
  <c r="R70" i="36"/>
  <c r="Q71" i="36"/>
  <c r="R71" i="36"/>
  <c r="Q72" i="36"/>
  <c r="R72" i="36"/>
  <c r="Q73" i="36"/>
  <c r="R73" i="36"/>
  <c r="Q74" i="36"/>
  <c r="R74" i="36"/>
  <c r="Q75" i="36"/>
  <c r="R75" i="36"/>
  <c r="Q76" i="36"/>
  <c r="R76" i="36"/>
  <c r="Q77" i="36"/>
  <c r="R77" i="36"/>
  <c r="Q78" i="36"/>
  <c r="R78" i="36"/>
  <c r="Q79" i="36"/>
  <c r="R79" i="36"/>
  <c r="Q80" i="36"/>
  <c r="R80" i="36"/>
  <c r="Q81" i="36"/>
  <c r="R81" i="36"/>
  <c r="Q82" i="36"/>
  <c r="R82" i="36"/>
  <c r="Q83" i="36"/>
  <c r="R83" i="36"/>
  <c r="Q84" i="36"/>
  <c r="R84" i="36"/>
  <c r="Q85" i="36"/>
  <c r="R85" i="36"/>
  <c r="Q86" i="36"/>
  <c r="R86" i="36"/>
  <c r="Q87" i="36"/>
  <c r="R87" i="36"/>
  <c r="Q88" i="36"/>
  <c r="R88" i="36"/>
  <c r="Q89" i="36"/>
  <c r="R89" i="36"/>
  <c r="Q90" i="36"/>
  <c r="R90" i="36"/>
  <c r="Q91" i="36"/>
  <c r="R91" i="36"/>
  <c r="Q92" i="36"/>
  <c r="R92" i="36"/>
  <c r="Q93" i="36"/>
  <c r="R93" i="36"/>
  <c r="Q94" i="36"/>
  <c r="R94" i="36"/>
  <c r="Q95" i="36"/>
  <c r="R95" i="36"/>
  <c r="Q96" i="36"/>
  <c r="R96" i="36"/>
  <c r="Q97" i="36"/>
  <c r="R97" i="36"/>
  <c r="Q98" i="36"/>
  <c r="R98" i="36"/>
  <c r="Q99" i="36"/>
  <c r="R99" i="36"/>
  <c r="Q100" i="36"/>
  <c r="R100" i="36"/>
  <c r="Q101" i="36"/>
  <c r="R101" i="36"/>
  <c r="Q102" i="36"/>
  <c r="R102" i="36"/>
  <c r="Q103" i="36"/>
  <c r="R103" i="36"/>
  <c r="Q104" i="36"/>
  <c r="R104" i="36"/>
  <c r="Q105" i="36"/>
  <c r="R105" i="36"/>
  <c r="Q106" i="36"/>
  <c r="R106" i="36"/>
  <c r="Q107" i="36"/>
  <c r="R107" i="36"/>
  <c r="Q108" i="36"/>
  <c r="R108" i="36"/>
  <c r="Q109" i="36"/>
  <c r="R109" i="36"/>
  <c r="Q110" i="36"/>
  <c r="R110" i="36"/>
  <c r="Q111" i="36"/>
  <c r="R111" i="36"/>
  <c r="Q112" i="36"/>
  <c r="R112" i="36"/>
  <c r="Q113" i="36"/>
  <c r="R113" i="36"/>
  <c r="Q114" i="36"/>
  <c r="R114" i="36"/>
  <c r="Q115" i="36"/>
  <c r="R115" i="36"/>
  <c r="Q116" i="36"/>
  <c r="R116" i="36"/>
  <c r="Q117" i="36"/>
  <c r="R117" i="36"/>
  <c r="Q118" i="36"/>
  <c r="R118" i="36"/>
  <c r="Q119" i="36"/>
  <c r="R119" i="36"/>
  <c r="Q120" i="36"/>
  <c r="R120" i="36"/>
  <c r="Q121" i="36"/>
  <c r="R121" i="36"/>
  <c r="Q122" i="36"/>
  <c r="R122" i="36"/>
  <c r="Q123" i="36"/>
  <c r="R123" i="36"/>
  <c r="Q124" i="36"/>
  <c r="R124" i="36"/>
  <c r="Q125" i="36"/>
  <c r="R125" i="36"/>
  <c r="Q126" i="36"/>
  <c r="R126" i="36"/>
  <c r="Q127" i="36"/>
  <c r="R127" i="36"/>
  <c r="Q128" i="36"/>
  <c r="R128" i="36"/>
  <c r="Q129" i="36"/>
  <c r="R129" i="36"/>
  <c r="Q130" i="36"/>
  <c r="R130" i="36"/>
  <c r="Q131" i="36"/>
  <c r="R131" i="36"/>
  <c r="Q132" i="36"/>
  <c r="R132" i="36"/>
  <c r="Q133" i="36"/>
  <c r="R133" i="36"/>
  <c r="Q134" i="36"/>
  <c r="R134" i="36"/>
  <c r="Q60" i="34"/>
  <c r="R60" i="34"/>
  <c r="Q61" i="34"/>
  <c r="R61" i="34"/>
  <c r="Q62" i="34"/>
  <c r="R62" i="34"/>
  <c r="Q63" i="34"/>
  <c r="R63" i="34"/>
  <c r="Q64" i="34"/>
  <c r="R64" i="34"/>
  <c r="Q65" i="34"/>
  <c r="R65" i="34"/>
  <c r="Q66" i="34"/>
  <c r="R66" i="34"/>
  <c r="Q67" i="34"/>
  <c r="R67" i="34"/>
  <c r="Q68" i="34"/>
  <c r="R68" i="34"/>
  <c r="Q69" i="34"/>
  <c r="R69" i="34"/>
  <c r="Q70" i="34"/>
  <c r="R70" i="34"/>
  <c r="Q71" i="34"/>
  <c r="R71" i="34"/>
  <c r="Q72" i="34"/>
  <c r="R72" i="34"/>
  <c r="Q73" i="34"/>
  <c r="R73" i="34"/>
  <c r="Q74" i="34"/>
  <c r="R74" i="34"/>
  <c r="Q75" i="34"/>
  <c r="R75" i="34"/>
  <c r="Q76" i="34"/>
  <c r="R76" i="34"/>
  <c r="Q77" i="34"/>
  <c r="R77" i="34"/>
  <c r="Q78" i="34"/>
  <c r="R78" i="34"/>
  <c r="Q79" i="34"/>
  <c r="R79" i="34"/>
  <c r="Q80" i="34"/>
  <c r="R80" i="34"/>
  <c r="Q81" i="34"/>
  <c r="R81" i="34"/>
  <c r="Q82" i="34"/>
  <c r="R82" i="34"/>
  <c r="Q83" i="34"/>
  <c r="R83" i="34"/>
  <c r="Q84" i="34"/>
  <c r="R84" i="34"/>
  <c r="Q85" i="34"/>
  <c r="R85" i="34"/>
  <c r="Q86" i="34"/>
  <c r="R86" i="34"/>
  <c r="Q87" i="34"/>
  <c r="R87" i="34"/>
  <c r="Q88" i="34"/>
  <c r="R88" i="34"/>
  <c r="Q89" i="34"/>
  <c r="R89" i="34"/>
  <c r="Q90" i="34"/>
  <c r="R90" i="34"/>
  <c r="Q91" i="34"/>
  <c r="R91" i="34"/>
  <c r="Q92" i="34"/>
  <c r="R92" i="34"/>
  <c r="Q93" i="34"/>
  <c r="R93" i="34"/>
  <c r="Q94" i="34"/>
  <c r="R94" i="34"/>
  <c r="Q95" i="34"/>
  <c r="R95" i="34"/>
  <c r="Q96" i="34"/>
  <c r="R96" i="34"/>
  <c r="Q97" i="34"/>
  <c r="R97" i="34"/>
  <c r="Q98" i="34"/>
  <c r="R98" i="34"/>
  <c r="Q99" i="34"/>
  <c r="R99" i="34"/>
  <c r="Q100" i="34"/>
  <c r="R100" i="34"/>
  <c r="Q101" i="34"/>
  <c r="R101" i="34"/>
  <c r="Q102" i="34"/>
  <c r="R102" i="34"/>
  <c r="Q103" i="34"/>
  <c r="R103" i="34"/>
  <c r="Q104" i="34"/>
  <c r="R104" i="34"/>
  <c r="Q105" i="34"/>
  <c r="R105" i="34"/>
  <c r="Q106" i="34"/>
  <c r="R106" i="34"/>
  <c r="Q107" i="34"/>
  <c r="R107" i="34"/>
  <c r="Q108" i="34"/>
  <c r="R108" i="34"/>
  <c r="Q109" i="34"/>
  <c r="R109" i="34"/>
  <c r="Q110" i="34"/>
  <c r="R110" i="34"/>
  <c r="Q111" i="34"/>
  <c r="R111" i="34"/>
  <c r="Q112" i="34"/>
  <c r="R112" i="34"/>
  <c r="Q113" i="34"/>
  <c r="R113" i="34"/>
  <c r="Q114" i="34"/>
  <c r="R114" i="34"/>
  <c r="Q115" i="34"/>
  <c r="R115" i="34"/>
  <c r="Q116" i="34"/>
  <c r="R116" i="34"/>
  <c r="Q117" i="34"/>
  <c r="R117" i="34"/>
  <c r="Q118" i="34"/>
  <c r="R118" i="34"/>
  <c r="Q119" i="34"/>
  <c r="R119" i="34"/>
  <c r="Q120" i="34"/>
  <c r="R120" i="34"/>
  <c r="Q121" i="34"/>
  <c r="R121" i="34"/>
  <c r="Q122" i="34"/>
  <c r="R122" i="34"/>
  <c r="Q123" i="34"/>
  <c r="R123" i="34"/>
  <c r="Q124" i="34"/>
  <c r="R124" i="34"/>
  <c r="Q125" i="34"/>
  <c r="R125" i="34"/>
  <c r="Q126" i="34"/>
  <c r="R126" i="34"/>
  <c r="Q127" i="34"/>
  <c r="R127" i="34"/>
  <c r="Q128" i="34"/>
  <c r="R128" i="34"/>
  <c r="Q129" i="34"/>
  <c r="R129" i="34"/>
  <c r="Q130" i="34"/>
  <c r="R130" i="34"/>
  <c r="Q131" i="34"/>
  <c r="R131" i="34"/>
  <c r="Q132" i="34"/>
  <c r="R132" i="34"/>
  <c r="Q133" i="34"/>
  <c r="R133" i="34"/>
  <c r="Q134" i="34"/>
  <c r="R134" i="34"/>
  <c r="Q135" i="34"/>
  <c r="R135" i="34"/>
  <c r="Q136" i="34"/>
  <c r="R136" i="34"/>
  <c r="Q137" i="34"/>
  <c r="R137" i="34"/>
  <c r="Q138" i="34"/>
  <c r="R138" i="34"/>
  <c r="Q139" i="34"/>
  <c r="R139" i="34"/>
  <c r="Q140" i="34"/>
  <c r="R140" i="34"/>
  <c r="Q141" i="34"/>
  <c r="R141" i="34"/>
  <c r="Q142" i="34"/>
  <c r="R142" i="34"/>
  <c r="Q143" i="34"/>
  <c r="R143" i="34"/>
  <c r="Q144" i="34"/>
  <c r="R144" i="34"/>
  <c r="Q145" i="34"/>
  <c r="R145" i="34"/>
  <c r="Q146" i="34"/>
  <c r="R146" i="34"/>
  <c r="Q147" i="34"/>
  <c r="R147" i="34"/>
  <c r="Q148" i="34"/>
  <c r="R148" i="34"/>
  <c r="Q149" i="34"/>
  <c r="R149" i="34"/>
  <c r="Q150" i="34"/>
  <c r="R150" i="34"/>
  <c r="Q151" i="34"/>
  <c r="R151" i="34"/>
  <c r="Q152" i="34"/>
  <c r="R152" i="34"/>
  <c r="Q153" i="34"/>
  <c r="R153" i="34"/>
  <c r="Q154" i="34"/>
  <c r="R154" i="34"/>
  <c r="Q155" i="34"/>
  <c r="R155" i="34"/>
  <c r="Q156" i="34"/>
  <c r="R156" i="34"/>
  <c r="Q157" i="34"/>
  <c r="R157" i="34"/>
  <c r="Q158" i="34"/>
  <c r="R158" i="34"/>
  <c r="Q159" i="34"/>
  <c r="R159" i="34"/>
  <c r="Q160" i="34"/>
  <c r="R160" i="34"/>
  <c r="Q161" i="34"/>
  <c r="R161" i="34"/>
  <c r="Q162" i="34"/>
  <c r="R162" i="34"/>
  <c r="Q163" i="34"/>
  <c r="R163" i="34"/>
  <c r="Q164" i="34"/>
  <c r="R164" i="34"/>
  <c r="Q165" i="34"/>
  <c r="R165" i="34"/>
  <c r="Q166" i="34"/>
  <c r="R166" i="34"/>
  <c r="Q167" i="34"/>
  <c r="R167" i="34"/>
  <c r="Q168" i="34"/>
  <c r="R168" i="34"/>
  <c r="Q169" i="34"/>
  <c r="R169" i="34"/>
  <c r="Q170" i="34"/>
  <c r="R170" i="34"/>
  <c r="Q171" i="34"/>
  <c r="R171" i="34"/>
  <c r="Q172" i="34"/>
  <c r="R172" i="34"/>
  <c r="Q173" i="34"/>
  <c r="R173" i="34"/>
  <c r="Q174" i="34"/>
  <c r="R174" i="34"/>
  <c r="Q175" i="34"/>
  <c r="R175" i="34"/>
  <c r="Q176" i="34"/>
  <c r="R176" i="34"/>
  <c r="Q177" i="34"/>
  <c r="R177" i="34"/>
  <c r="Q178" i="34"/>
  <c r="R178" i="34"/>
  <c r="Q179" i="34"/>
  <c r="R179" i="34"/>
  <c r="Q180" i="34"/>
  <c r="R180" i="34"/>
  <c r="Q181" i="34"/>
  <c r="R181" i="34"/>
  <c r="Q182" i="34"/>
  <c r="R182" i="34"/>
  <c r="Q183" i="34"/>
  <c r="R183" i="34"/>
  <c r="Q184" i="34"/>
  <c r="R184" i="34"/>
  <c r="Q185" i="34"/>
  <c r="R185" i="34"/>
  <c r="Q186" i="34"/>
  <c r="R186" i="34"/>
  <c r="Q187" i="34"/>
  <c r="R187" i="34"/>
  <c r="Q188" i="34"/>
  <c r="R188" i="34"/>
  <c r="Q189" i="34"/>
  <c r="R189" i="34"/>
  <c r="Q190" i="34"/>
  <c r="R190" i="34"/>
  <c r="Q191" i="34"/>
  <c r="R191" i="34"/>
  <c r="Q192" i="34"/>
  <c r="R192" i="34"/>
  <c r="Q193" i="34"/>
  <c r="R193" i="34"/>
  <c r="Q194" i="34"/>
  <c r="R194" i="34"/>
  <c r="Q195" i="34"/>
  <c r="R195" i="34"/>
  <c r="Q196" i="34"/>
  <c r="R196" i="34"/>
  <c r="Q197" i="34"/>
  <c r="R197" i="34"/>
  <c r="Q198" i="34"/>
  <c r="R198" i="34"/>
  <c r="Q199" i="34"/>
  <c r="R199" i="34"/>
  <c r="Q200" i="34"/>
  <c r="R200" i="34"/>
  <c r="Q201" i="34"/>
  <c r="R201" i="34"/>
  <c r="Q202" i="34"/>
  <c r="R202" i="34"/>
  <c r="Q203" i="34"/>
  <c r="R203" i="34"/>
  <c r="Q204" i="34"/>
  <c r="R204" i="34"/>
  <c r="Q205" i="34"/>
  <c r="R205" i="34"/>
  <c r="Q206" i="34"/>
  <c r="R206" i="34"/>
  <c r="Q207" i="34"/>
  <c r="R207" i="34"/>
  <c r="Q208" i="34"/>
  <c r="R208" i="34"/>
  <c r="Q209" i="34"/>
  <c r="R209" i="34"/>
  <c r="Q210" i="34"/>
  <c r="R210" i="34"/>
  <c r="Q211" i="34"/>
  <c r="R211" i="34"/>
  <c r="Q212" i="34"/>
  <c r="R212" i="34"/>
  <c r="Q213" i="34"/>
  <c r="R213" i="34"/>
  <c r="Q214" i="34"/>
  <c r="R214" i="34"/>
  <c r="Q215" i="34"/>
  <c r="R215" i="34"/>
  <c r="Q216" i="34"/>
  <c r="R216" i="34"/>
  <c r="Q217" i="34"/>
  <c r="R217" i="34"/>
  <c r="Q218" i="34"/>
  <c r="R218" i="34"/>
  <c r="Q219" i="34"/>
  <c r="R219" i="34"/>
  <c r="Q220" i="34"/>
  <c r="R220" i="34"/>
  <c r="Q221" i="34"/>
  <c r="R221" i="34"/>
  <c r="Q222" i="34"/>
  <c r="R222" i="34"/>
  <c r="Q223" i="34"/>
  <c r="R223" i="34"/>
  <c r="Q224" i="34"/>
  <c r="R224" i="34"/>
  <c r="Q225" i="34"/>
  <c r="R225" i="34"/>
  <c r="Q226" i="34"/>
  <c r="R226" i="34"/>
  <c r="Q227" i="34"/>
  <c r="R227" i="34"/>
  <c r="Q228" i="34"/>
  <c r="R228" i="34"/>
  <c r="Q229" i="34"/>
  <c r="R229" i="34"/>
  <c r="Q230" i="34"/>
  <c r="R230" i="34"/>
  <c r="Q231" i="34"/>
  <c r="R231" i="34"/>
  <c r="Q232" i="34"/>
  <c r="R232" i="34"/>
  <c r="Q60" i="33"/>
  <c r="R60" i="33"/>
  <c r="Q61" i="33"/>
  <c r="R61" i="33"/>
  <c r="Q62" i="33"/>
  <c r="R62" i="33"/>
  <c r="Q63" i="33"/>
  <c r="R63" i="33"/>
  <c r="Q64" i="33"/>
  <c r="R64" i="33"/>
  <c r="Q65" i="33"/>
  <c r="R65" i="33"/>
  <c r="Q66" i="33"/>
  <c r="R66" i="33"/>
  <c r="Q67" i="33"/>
  <c r="R67" i="33"/>
  <c r="Q68" i="33"/>
  <c r="R68" i="33"/>
  <c r="Q69" i="33"/>
  <c r="R69" i="33"/>
  <c r="Q70" i="33"/>
  <c r="R70" i="33"/>
  <c r="Q71" i="33"/>
  <c r="R71" i="33"/>
  <c r="Q72" i="33"/>
  <c r="R72" i="33"/>
  <c r="Q73" i="33"/>
  <c r="R73" i="33"/>
  <c r="Q74" i="33"/>
  <c r="R74" i="33"/>
  <c r="Q75" i="33"/>
  <c r="R75" i="33"/>
  <c r="Q76" i="33"/>
  <c r="R76" i="33"/>
  <c r="Q77" i="33"/>
  <c r="R77" i="33"/>
  <c r="Q78" i="33"/>
  <c r="R78" i="33"/>
  <c r="Q79" i="33"/>
  <c r="R79" i="33"/>
  <c r="Q80" i="33"/>
  <c r="R80" i="33"/>
  <c r="Q81" i="33"/>
  <c r="R81" i="33"/>
  <c r="Q82" i="33"/>
  <c r="R82" i="33"/>
  <c r="Q83" i="33"/>
  <c r="R83" i="33"/>
  <c r="Q84" i="33"/>
  <c r="R84" i="33"/>
  <c r="Q85" i="33"/>
  <c r="R85" i="33"/>
  <c r="Q86" i="33"/>
  <c r="R86" i="33"/>
  <c r="Q87" i="33"/>
  <c r="R87" i="33"/>
  <c r="Q88" i="33"/>
  <c r="R88" i="33"/>
  <c r="Q89" i="33"/>
  <c r="R89" i="33"/>
  <c r="Q90" i="33"/>
  <c r="R90" i="33"/>
  <c r="Q91" i="33"/>
  <c r="R91" i="33"/>
  <c r="Q92" i="33"/>
  <c r="R92" i="33"/>
  <c r="Q93" i="33"/>
  <c r="R93" i="33"/>
  <c r="Q94" i="33"/>
  <c r="R94" i="33"/>
  <c r="Q95" i="33"/>
  <c r="R95" i="33"/>
  <c r="Q96" i="33"/>
  <c r="R96" i="33"/>
  <c r="Q97" i="33"/>
  <c r="R97" i="33"/>
  <c r="Q98" i="33"/>
  <c r="R98" i="33"/>
  <c r="Q99" i="33"/>
  <c r="R99" i="33"/>
  <c r="Q100" i="33"/>
  <c r="R100" i="33"/>
  <c r="Q101" i="33"/>
  <c r="R101" i="33"/>
  <c r="Q102" i="33"/>
  <c r="R102" i="33"/>
  <c r="Q103" i="33"/>
  <c r="R103" i="33"/>
  <c r="Q104" i="33"/>
  <c r="R104" i="33"/>
  <c r="Q105" i="33"/>
  <c r="R105" i="33"/>
  <c r="Q106" i="33"/>
  <c r="R106" i="33"/>
  <c r="Q107" i="33"/>
  <c r="R107" i="33"/>
  <c r="Q108" i="33"/>
  <c r="R108" i="33"/>
  <c r="Q109" i="33"/>
  <c r="R109" i="33"/>
  <c r="Q110" i="33"/>
  <c r="R110" i="33"/>
  <c r="Q111" i="33"/>
  <c r="R111" i="33"/>
  <c r="Q112" i="33"/>
  <c r="R112" i="33"/>
  <c r="Q113" i="33"/>
  <c r="R113" i="33"/>
  <c r="Q114" i="33"/>
  <c r="R114" i="33"/>
  <c r="Q115" i="33"/>
  <c r="R115" i="33"/>
  <c r="Q116" i="33"/>
  <c r="R116" i="33"/>
  <c r="R59" i="34"/>
  <c r="Q59" i="34"/>
  <c r="R58" i="34"/>
  <c r="Q58" i="34"/>
  <c r="R57" i="34"/>
  <c r="Q57" i="34"/>
  <c r="R56" i="34"/>
  <c r="Q56" i="34"/>
  <c r="R55" i="34"/>
  <c r="Q55" i="34"/>
  <c r="R54" i="34"/>
  <c r="Q54" i="34"/>
  <c r="R53" i="34"/>
  <c r="Q53" i="34"/>
  <c r="R52" i="34"/>
  <c r="Q52" i="34"/>
  <c r="R51" i="34"/>
  <c r="Q51" i="34"/>
  <c r="R50" i="34"/>
  <c r="Q50" i="34"/>
  <c r="R49" i="34"/>
  <c r="Q49" i="34"/>
  <c r="R48" i="34"/>
  <c r="Q48" i="34"/>
  <c r="R47" i="34"/>
  <c r="Q47" i="34"/>
  <c r="R46" i="34"/>
  <c r="Q46" i="34"/>
  <c r="R45" i="34"/>
  <c r="Q45" i="34"/>
  <c r="R44" i="34"/>
  <c r="Q44" i="34"/>
  <c r="R43" i="34"/>
  <c r="Q43" i="34"/>
  <c r="R42" i="34"/>
  <c r="Q42" i="34"/>
  <c r="R41" i="34"/>
  <c r="Q41" i="34"/>
  <c r="R40" i="34"/>
  <c r="Q40" i="34"/>
  <c r="R39" i="34"/>
  <c r="Q39" i="34"/>
  <c r="R38" i="34"/>
  <c r="Q38" i="34"/>
  <c r="R37" i="34"/>
  <c r="Q37" i="34"/>
  <c r="R36" i="34"/>
  <c r="Q36" i="34"/>
  <c r="R35" i="34"/>
  <c r="Q35" i="34"/>
  <c r="R34" i="34"/>
  <c r="Q34" i="34"/>
  <c r="R33" i="34"/>
  <c r="Q33" i="34"/>
  <c r="R32" i="34"/>
  <c r="Q32" i="34"/>
  <c r="R31" i="34"/>
  <c r="Q31" i="34"/>
  <c r="R30" i="34"/>
  <c r="Q30" i="34"/>
  <c r="R29" i="34"/>
  <c r="Q29" i="34"/>
  <c r="R28" i="34"/>
  <c r="Q28" i="34"/>
  <c r="R27" i="34"/>
  <c r="Q27" i="34"/>
  <c r="R26" i="34"/>
  <c r="Q26" i="34"/>
  <c r="R25" i="34"/>
  <c r="Q25" i="34"/>
  <c r="R24" i="34"/>
  <c r="Q24" i="34"/>
  <c r="R23" i="34"/>
  <c r="Q23" i="34"/>
  <c r="R22" i="34"/>
  <c r="Q22" i="34"/>
  <c r="R21" i="34"/>
  <c r="Q21" i="34"/>
  <c r="R20" i="34"/>
  <c r="Q20" i="34"/>
  <c r="R19" i="34"/>
  <c r="Q19" i="34"/>
  <c r="R18" i="34"/>
  <c r="Q18" i="34"/>
  <c r="R17" i="34"/>
  <c r="Q17" i="34"/>
  <c r="R16" i="34"/>
  <c r="Q16" i="34"/>
  <c r="R15" i="34"/>
  <c r="Q15" i="34"/>
  <c r="R14" i="34"/>
  <c r="Q14" i="34"/>
  <c r="R13" i="34"/>
  <c r="Q13" i="34"/>
  <c r="R12" i="34"/>
  <c r="Q12" i="34"/>
  <c r="R11" i="34"/>
  <c r="Q11" i="34"/>
  <c r="R10" i="34"/>
  <c r="Q10" i="34"/>
  <c r="R9" i="34"/>
  <c r="Q9" i="34"/>
  <c r="R8" i="34"/>
  <c r="Q8" i="34"/>
  <c r="R7" i="34"/>
  <c r="Q7" i="34"/>
  <c r="R6" i="34"/>
  <c r="Q6" i="34"/>
  <c r="R5" i="34"/>
  <c r="Q5" i="34"/>
  <c r="R41" i="35"/>
  <c r="Q41" i="35"/>
  <c r="R40" i="35"/>
  <c r="Q40" i="35"/>
  <c r="R39" i="35"/>
  <c r="Q39" i="35"/>
  <c r="R38" i="35"/>
  <c r="Q38" i="35"/>
  <c r="R37" i="35"/>
  <c r="Q37" i="35"/>
  <c r="R36" i="35"/>
  <c r="Q36" i="35"/>
  <c r="R35" i="35"/>
  <c r="Q35" i="35"/>
  <c r="R34" i="35"/>
  <c r="Q34" i="35"/>
  <c r="R33" i="35"/>
  <c r="Q33" i="35"/>
  <c r="R32" i="35"/>
  <c r="Q32" i="35"/>
  <c r="R31" i="35"/>
  <c r="Q31" i="35"/>
  <c r="R30" i="35"/>
  <c r="Q30" i="35"/>
  <c r="R29" i="35"/>
  <c r="Q29" i="35"/>
  <c r="R28" i="35"/>
  <c r="Q28" i="35"/>
  <c r="R27" i="35"/>
  <c r="Q27" i="35"/>
  <c r="R26" i="35"/>
  <c r="Q26" i="35"/>
  <c r="R25" i="35"/>
  <c r="Q25" i="35"/>
  <c r="R24" i="35"/>
  <c r="Q24" i="35"/>
  <c r="R23" i="35"/>
  <c r="Q23" i="35"/>
  <c r="R22" i="35"/>
  <c r="Q22" i="35"/>
  <c r="R21" i="35"/>
  <c r="Q21" i="35"/>
  <c r="R20" i="35"/>
  <c r="Q20" i="35"/>
  <c r="R19" i="35"/>
  <c r="Q19" i="35"/>
  <c r="R18" i="35"/>
  <c r="Q18" i="35"/>
  <c r="R17" i="35"/>
  <c r="Q17" i="35"/>
  <c r="R16" i="35"/>
  <c r="Q16" i="35"/>
  <c r="R15" i="35"/>
  <c r="Q15" i="35"/>
  <c r="R14" i="35"/>
  <c r="Q14" i="35"/>
  <c r="R13" i="35"/>
  <c r="Q13" i="35"/>
  <c r="R12" i="35"/>
  <c r="Q12" i="35"/>
  <c r="R11" i="35"/>
  <c r="Q11" i="35"/>
  <c r="R10" i="35"/>
  <c r="Q10" i="35"/>
  <c r="R9" i="35"/>
  <c r="Q9" i="35"/>
  <c r="R8" i="35"/>
  <c r="Q8" i="35"/>
  <c r="R7" i="35"/>
  <c r="Q7" i="35"/>
  <c r="R6" i="35"/>
  <c r="Q6" i="35"/>
  <c r="R5" i="35"/>
  <c r="Q5" i="35"/>
  <c r="R59" i="36"/>
  <c r="Q59" i="36"/>
  <c r="R58" i="36"/>
  <c r="Q58" i="36"/>
  <c r="R57" i="36"/>
  <c r="Q57" i="36"/>
  <c r="R56" i="36"/>
  <c r="Q56" i="36"/>
  <c r="R55" i="36"/>
  <c r="Q55" i="36"/>
  <c r="R54" i="36"/>
  <c r="Q54" i="36"/>
  <c r="R53" i="36"/>
  <c r="Q53" i="36"/>
  <c r="R52" i="36"/>
  <c r="Q52" i="36"/>
  <c r="R51" i="36"/>
  <c r="Q51" i="36"/>
  <c r="R50" i="36"/>
  <c r="Q50" i="36"/>
  <c r="R49" i="36"/>
  <c r="Q49" i="36"/>
  <c r="R48" i="36"/>
  <c r="Q48" i="36"/>
  <c r="R47" i="36"/>
  <c r="Q47" i="36"/>
  <c r="R46" i="36"/>
  <c r="Q46" i="36"/>
  <c r="R45" i="36"/>
  <c r="Q45" i="36"/>
  <c r="R44" i="36"/>
  <c r="Q44" i="36"/>
  <c r="R43" i="36"/>
  <c r="Q43" i="36"/>
  <c r="R42" i="36"/>
  <c r="Q42" i="36"/>
  <c r="R41" i="36"/>
  <c r="Q41" i="36"/>
  <c r="R40" i="36"/>
  <c r="Q40" i="36"/>
  <c r="R39" i="36"/>
  <c r="Q39" i="36"/>
  <c r="R38" i="36"/>
  <c r="Q38" i="36"/>
  <c r="R37" i="36"/>
  <c r="Q37" i="36"/>
  <c r="R36" i="36"/>
  <c r="Q36" i="36"/>
  <c r="R35" i="36"/>
  <c r="Q35" i="36"/>
  <c r="R34" i="36"/>
  <c r="Q34" i="36"/>
  <c r="R33" i="36"/>
  <c r="Q33" i="36"/>
  <c r="R32" i="36"/>
  <c r="Q32" i="36"/>
  <c r="R31" i="36"/>
  <c r="Q31" i="36"/>
  <c r="R30" i="36"/>
  <c r="Q30" i="36"/>
  <c r="R29" i="36"/>
  <c r="Q29" i="36"/>
  <c r="R28" i="36"/>
  <c r="Q28" i="36"/>
  <c r="R27" i="36"/>
  <c r="Q27" i="36"/>
  <c r="R26" i="36"/>
  <c r="Q26" i="36"/>
  <c r="R25" i="36"/>
  <c r="Q25" i="36"/>
  <c r="R24" i="36"/>
  <c r="Q24" i="36"/>
  <c r="R23" i="36"/>
  <c r="Q23" i="36"/>
  <c r="R22" i="36"/>
  <c r="Q22" i="36"/>
  <c r="R21" i="36"/>
  <c r="Q21" i="36"/>
  <c r="R20" i="36"/>
  <c r="Q20" i="36"/>
  <c r="R19" i="36"/>
  <c r="Q19" i="36"/>
  <c r="R18" i="36"/>
  <c r="Q18" i="36"/>
  <c r="R17" i="36"/>
  <c r="Q17" i="36"/>
  <c r="R16" i="36"/>
  <c r="Q16" i="36"/>
  <c r="R15" i="36"/>
  <c r="Q15" i="36"/>
  <c r="R14" i="36"/>
  <c r="Q14" i="36"/>
  <c r="R13" i="36"/>
  <c r="Q13" i="36"/>
  <c r="R12" i="36"/>
  <c r="Q12" i="36"/>
  <c r="R11" i="36"/>
  <c r="Q11" i="36"/>
  <c r="R10" i="36"/>
  <c r="Q10" i="36"/>
  <c r="R9" i="36"/>
  <c r="Q9" i="36"/>
  <c r="R8" i="36"/>
  <c r="Q8" i="36"/>
  <c r="R7" i="36"/>
  <c r="Q7" i="36"/>
  <c r="R6" i="36"/>
  <c r="Q6" i="36"/>
  <c r="R5" i="36"/>
  <c r="Q5" i="36"/>
  <c r="R59" i="37"/>
  <c r="Q59" i="37"/>
  <c r="R58" i="37"/>
  <c r="Q58" i="37"/>
  <c r="R57" i="37"/>
  <c r="Q57" i="37"/>
  <c r="R56" i="37"/>
  <c r="Q56" i="37"/>
  <c r="R55" i="37"/>
  <c r="Q55" i="37"/>
  <c r="R54" i="37"/>
  <c r="Q54" i="37"/>
  <c r="R53" i="37"/>
  <c r="Q53" i="37"/>
  <c r="R52" i="37"/>
  <c r="Q52" i="37"/>
  <c r="R51" i="37"/>
  <c r="Q51" i="37"/>
  <c r="R50" i="37"/>
  <c r="Q50" i="37"/>
  <c r="R49" i="37"/>
  <c r="Q49" i="37"/>
  <c r="R48" i="37"/>
  <c r="Q48" i="37"/>
  <c r="R47" i="37"/>
  <c r="Q47" i="37"/>
  <c r="R46" i="37"/>
  <c r="Q46" i="37"/>
  <c r="R45" i="37"/>
  <c r="Q45" i="37"/>
  <c r="R44" i="37"/>
  <c r="Q44" i="37"/>
  <c r="R43" i="37"/>
  <c r="Q43" i="37"/>
  <c r="R42" i="37"/>
  <c r="Q42" i="37"/>
  <c r="R41" i="37"/>
  <c r="Q41" i="37"/>
  <c r="R40" i="37"/>
  <c r="Q40" i="37"/>
  <c r="R39" i="37"/>
  <c r="Q39" i="37"/>
  <c r="R38" i="37"/>
  <c r="Q38" i="37"/>
  <c r="R37" i="37"/>
  <c r="Q37" i="37"/>
  <c r="R36" i="37"/>
  <c r="Q36" i="37"/>
  <c r="R35" i="37"/>
  <c r="Q35" i="37"/>
  <c r="R34" i="37"/>
  <c r="Q34" i="37"/>
  <c r="R33" i="37"/>
  <c r="Q33" i="37"/>
  <c r="R32" i="37"/>
  <c r="Q32" i="37"/>
  <c r="R31" i="37"/>
  <c r="Q31" i="37"/>
  <c r="R30" i="37"/>
  <c r="Q30" i="37"/>
  <c r="R29" i="37"/>
  <c r="Q29" i="37"/>
  <c r="R28" i="37"/>
  <c r="Q28" i="37"/>
  <c r="R27" i="37"/>
  <c r="Q27" i="37"/>
  <c r="R26" i="37"/>
  <c r="Q26" i="37"/>
  <c r="R25" i="37"/>
  <c r="Q25" i="37"/>
  <c r="R24" i="37"/>
  <c r="Q24" i="37"/>
  <c r="R23" i="37"/>
  <c r="Q23" i="37"/>
  <c r="R22" i="37"/>
  <c r="Q22" i="37"/>
  <c r="R21" i="37"/>
  <c r="Q21" i="37"/>
  <c r="R20" i="37"/>
  <c r="Q20" i="37"/>
  <c r="R19" i="37"/>
  <c r="Q19" i="37"/>
  <c r="R18" i="37"/>
  <c r="Q18" i="37"/>
  <c r="R17" i="37"/>
  <c r="Q17" i="37"/>
  <c r="R16" i="37"/>
  <c r="Q16" i="37"/>
  <c r="R15" i="37"/>
  <c r="Q15" i="37"/>
  <c r="R14" i="37"/>
  <c r="Q14" i="37"/>
  <c r="R13" i="37"/>
  <c r="Q13" i="37"/>
  <c r="R12" i="37"/>
  <c r="Q12" i="37"/>
  <c r="R11" i="37"/>
  <c r="Q11" i="37"/>
  <c r="R10" i="37"/>
  <c r="Q10" i="37"/>
  <c r="R9" i="37"/>
  <c r="Q9" i="37"/>
  <c r="R8" i="37"/>
  <c r="Q8" i="37"/>
  <c r="R7" i="37"/>
  <c r="Q7" i="37"/>
  <c r="R6" i="37"/>
  <c r="Q6" i="37"/>
  <c r="R5" i="37"/>
  <c r="Q5" i="37"/>
  <c r="R59" i="38"/>
  <c r="Q59" i="38"/>
  <c r="R58" i="38"/>
  <c r="Q58" i="38"/>
  <c r="R57" i="38"/>
  <c r="Q57" i="38"/>
  <c r="R56" i="38"/>
  <c r="Q56" i="38"/>
  <c r="R55" i="38"/>
  <c r="Q55" i="38"/>
  <c r="R54" i="38"/>
  <c r="Q54" i="38"/>
  <c r="R53" i="38"/>
  <c r="Q53" i="38"/>
  <c r="R52" i="38"/>
  <c r="Q52" i="38"/>
  <c r="R51" i="38"/>
  <c r="Q51" i="38"/>
  <c r="R50" i="38"/>
  <c r="Q50" i="38"/>
  <c r="R49" i="38"/>
  <c r="Q49" i="38"/>
  <c r="R48" i="38"/>
  <c r="Q48" i="38"/>
  <c r="R47" i="38"/>
  <c r="Q47" i="38"/>
  <c r="R46" i="38"/>
  <c r="Q46" i="38"/>
  <c r="R45" i="38"/>
  <c r="Q45" i="38"/>
  <c r="R44" i="38"/>
  <c r="Q44" i="38"/>
  <c r="R43" i="38"/>
  <c r="Q43" i="38"/>
  <c r="R42" i="38"/>
  <c r="Q42" i="38"/>
  <c r="R41" i="38"/>
  <c r="Q41" i="38"/>
  <c r="R40" i="38"/>
  <c r="Q40" i="38"/>
  <c r="R39" i="38"/>
  <c r="Q39" i="38"/>
  <c r="R38" i="38"/>
  <c r="Q38" i="38"/>
  <c r="R37" i="38"/>
  <c r="Q37" i="38"/>
  <c r="R36" i="38"/>
  <c r="Q36" i="38"/>
  <c r="R35" i="38"/>
  <c r="Q35" i="38"/>
  <c r="R34" i="38"/>
  <c r="Q34" i="38"/>
  <c r="R33" i="38"/>
  <c r="Q33" i="38"/>
  <c r="R32" i="38"/>
  <c r="Q32" i="38"/>
  <c r="R31" i="38"/>
  <c r="Q31" i="38"/>
  <c r="R30" i="38"/>
  <c r="Q30" i="38"/>
  <c r="R29" i="38"/>
  <c r="Q29" i="38"/>
  <c r="R28" i="38"/>
  <c r="Q28" i="38"/>
  <c r="R27" i="38"/>
  <c r="Q27" i="38"/>
  <c r="R26" i="38"/>
  <c r="Q26" i="38"/>
  <c r="R25" i="38"/>
  <c r="Q25" i="38"/>
  <c r="R24" i="38"/>
  <c r="Q24" i="38"/>
  <c r="R23" i="38"/>
  <c r="Q23" i="38"/>
  <c r="R22" i="38"/>
  <c r="Q22" i="38"/>
  <c r="R21" i="38"/>
  <c r="Q21" i="38"/>
  <c r="R20" i="38"/>
  <c r="Q20" i="38"/>
  <c r="R19" i="38"/>
  <c r="Q19" i="38"/>
  <c r="R18" i="38"/>
  <c r="Q18" i="38"/>
  <c r="R17" i="38"/>
  <c r="Q17" i="38"/>
  <c r="R16" i="38"/>
  <c r="Q16" i="38"/>
  <c r="R15" i="38"/>
  <c r="Q15" i="38"/>
  <c r="R14" i="38"/>
  <c r="Q14" i="38"/>
  <c r="R13" i="38"/>
  <c r="Q13" i="38"/>
  <c r="R12" i="38"/>
  <c r="Q12" i="38"/>
  <c r="R11" i="38"/>
  <c r="Q11" i="38"/>
  <c r="R10" i="38"/>
  <c r="Q10" i="38"/>
  <c r="R9" i="38"/>
  <c r="Q9" i="38"/>
  <c r="R8" i="38"/>
  <c r="Q8" i="38"/>
  <c r="R7" i="38"/>
  <c r="Q7" i="38"/>
  <c r="R6" i="38"/>
  <c r="Q6" i="38"/>
  <c r="R5" i="38"/>
  <c r="Q5" i="38"/>
  <c r="R59" i="39"/>
  <c r="Q59" i="39"/>
  <c r="R58" i="39"/>
  <c r="Q58" i="39"/>
  <c r="R57" i="39"/>
  <c r="Q57" i="39"/>
  <c r="R56" i="39"/>
  <c r="Q56" i="39"/>
  <c r="R55" i="39"/>
  <c r="Q55" i="39"/>
  <c r="R54" i="39"/>
  <c r="Q54" i="39"/>
  <c r="R53" i="39"/>
  <c r="Q53" i="39"/>
  <c r="R52" i="39"/>
  <c r="Q52" i="39"/>
  <c r="R51" i="39"/>
  <c r="Q51" i="39"/>
  <c r="R50" i="39"/>
  <c r="Q50" i="39"/>
  <c r="R49" i="39"/>
  <c r="Q49" i="39"/>
  <c r="R48" i="39"/>
  <c r="Q48" i="39"/>
  <c r="R47" i="39"/>
  <c r="Q47" i="39"/>
  <c r="R46" i="39"/>
  <c r="Q46" i="39"/>
  <c r="R45" i="39"/>
  <c r="Q45" i="39"/>
  <c r="R44" i="39"/>
  <c r="Q44" i="39"/>
  <c r="R43" i="39"/>
  <c r="Q43" i="39"/>
  <c r="R42" i="39"/>
  <c r="Q42" i="39"/>
  <c r="R41" i="39"/>
  <c r="Q41" i="39"/>
  <c r="R40" i="39"/>
  <c r="Q40" i="39"/>
  <c r="R39" i="39"/>
  <c r="Q39" i="39"/>
  <c r="R38" i="39"/>
  <c r="Q38" i="39"/>
  <c r="R37" i="39"/>
  <c r="Q37" i="39"/>
  <c r="R36" i="39"/>
  <c r="Q36" i="39"/>
  <c r="R35" i="39"/>
  <c r="Q35" i="39"/>
  <c r="R34" i="39"/>
  <c r="Q34" i="39"/>
  <c r="R33" i="39"/>
  <c r="Q33" i="39"/>
  <c r="R32" i="39"/>
  <c r="Q32" i="39"/>
  <c r="R31" i="39"/>
  <c r="Q31" i="39"/>
  <c r="R30" i="39"/>
  <c r="Q30" i="39"/>
  <c r="R29" i="39"/>
  <c r="Q29" i="39"/>
  <c r="R28" i="39"/>
  <c r="Q28" i="39"/>
  <c r="R27" i="39"/>
  <c r="Q27" i="39"/>
  <c r="R26" i="39"/>
  <c r="Q26" i="39"/>
  <c r="R25" i="39"/>
  <c r="Q25" i="39"/>
  <c r="R24" i="39"/>
  <c r="Q24" i="39"/>
  <c r="R23" i="39"/>
  <c r="Q23" i="39"/>
  <c r="R22" i="39"/>
  <c r="Q22" i="39"/>
  <c r="R21" i="39"/>
  <c r="Q21" i="39"/>
  <c r="R20" i="39"/>
  <c r="Q20" i="39"/>
  <c r="R19" i="39"/>
  <c r="Q19" i="39"/>
  <c r="R18" i="39"/>
  <c r="Q18" i="39"/>
  <c r="R17" i="39"/>
  <c r="Q17" i="39"/>
  <c r="R16" i="39"/>
  <c r="Q16" i="39"/>
  <c r="R15" i="39"/>
  <c r="Q15" i="39"/>
  <c r="R14" i="39"/>
  <c r="Q14" i="39"/>
  <c r="R13" i="39"/>
  <c r="Q13" i="39"/>
  <c r="R12" i="39"/>
  <c r="Q12" i="39"/>
  <c r="R11" i="39"/>
  <c r="Q11" i="39"/>
  <c r="R10" i="39"/>
  <c r="Q10" i="39"/>
  <c r="R9" i="39"/>
  <c r="Q9" i="39"/>
  <c r="R8" i="39"/>
  <c r="Q8" i="39"/>
  <c r="R7" i="39"/>
  <c r="Q7" i="39"/>
  <c r="R6" i="39"/>
  <c r="Q6" i="39"/>
  <c r="R5" i="39"/>
  <c r="Q5" i="39"/>
  <c r="R59" i="40"/>
  <c r="Q59" i="40"/>
  <c r="R58" i="40"/>
  <c r="Q58" i="40"/>
  <c r="R57" i="40"/>
  <c r="Q57" i="40"/>
  <c r="R56" i="40"/>
  <c r="Q56" i="40"/>
  <c r="R55" i="40"/>
  <c r="Q55" i="40"/>
  <c r="R54" i="40"/>
  <c r="Q54" i="40"/>
  <c r="R53" i="40"/>
  <c r="Q53" i="40"/>
  <c r="R52" i="40"/>
  <c r="Q52" i="40"/>
  <c r="R51" i="40"/>
  <c r="Q51" i="40"/>
  <c r="R50" i="40"/>
  <c r="Q50" i="40"/>
  <c r="R49" i="40"/>
  <c r="Q49" i="40"/>
  <c r="R48" i="40"/>
  <c r="Q48" i="40"/>
  <c r="R47" i="40"/>
  <c r="Q47" i="40"/>
  <c r="R46" i="40"/>
  <c r="Q46" i="40"/>
  <c r="R45" i="40"/>
  <c r="Q45" i="40"/>
  <c r="R44" i="40"/>
  <c r="Q44" i="40"/>
  <c r="R43" i="40"/>
  <c r="Q43" i="40"/>
  <c r="R42" i="40"/>
  <c r="Q42" i="40"/>
  <c r="R41" i="40"/>
  <c r="Q41" i="40"/>
  <c r="R40" i="40"/>
  <c r="Q40" i="40"/>
  <c r="R39" i="40"/>
  <c r="Q39" i="40"/>
  <c r="R38" i="40"/>
  <c r="Q38" i="40"/>
  <c r="R37" i="40"/>
  <c r="Q37" i="40"/>
  <c r="R36" i="40"/>
  <c r="Q36" i="40"/>
  <c r="R35" i="40"/>
  <c r="Q35" i="40"/>
  <c r="R34" i="40"/>
  <c r="Q34" i="40"/>
  <c r="R33" i="40"/>
  <c r="Q33" i="40"/>
  <c r="R32" i="40"/>
  <c r="Q32" i="40"/>
  <c r="R31" i="40"/>
  <c r="Q31" i="40"/>
  <c r="R30" i="40"/>
  <c r="Q30" i="40"/>
  <c r="R29" i="40"/>
  <c r="Q29" i="40"/>
  <c r="R28" i="40"/>
  <c r="Q28" i="40"/>
  <c r="R27" i="40"/>
  <c r="Q27" i="40"/>
  <c r="R26" i="40"/>
  <c r="Q26" i="40"/>
  <c r="R25" i="40"/>
  <c r="Q25" i="40"/>
  <c r="R24" i="40"/>
  <c r="Q24" i="40"/>
  <c r="R23" i="40"/>
  <c r="Q23" i="40"/>
  <c r="R22" i="40"/>
  <c r="Q22" i="40"/>
  <c r="R21" i="40"/>
  <c r="Q21" i="40"/>
  <c r="R20" i="40"/>
  <c r="Q20" i="40"/>
  <c r="R19" i="40"/>
  <c r="Q19" i="40"/>
  <c r="R18" i="40"/>
  <c r="Q18" i="40"/>
  <c r="R17" i="40"/>
  <c r="Q17" i="40"/>
  <c r="R16" i="40"/>
  <c r="Q16" i="40"/>
  <c r="R15" i="40"/>
  <c r="Q15" i="40"/>
  <c r="R14" i="40"/>
  <c r="Q14" i="40"/>
  <c r="R13" i="40"/>
  <c r="Q13" i="40"/>
  <c r="R12" i="40"/>
  <c r="Q12" i="40"/>
  <c r="R11" i="40"/>
  <c r="Q11" i="40"/>
  <c r="R10" i="40"/>
  <c r="Q10" i="40"/>
  <c r="R9" i="40"/>
  <c r="Q9" i="40"/>
  <c r="R8" i="40"/>
  <c r="Q8" i="40"/>
  <c r="R7" i="40"/>
  <c r="Q7" i="40"/>
  <c r="R6" i="40"/>
  <c r="Q6" i="40"/>
  <c r="R5" i="40"/>
  <c r="Q5" i="40"/>
  <c r="R59" i="41"/>
  <c r="Q59" i="41"/>
  <c r="R58" i="41"/>
  <c r="Q58" i="41"/>
  <c r="R57" i="41"/>
  <c r="Q57" i="41"/>
  <c r="R56" i="41"/>
  <c r="Q56" i="41"/>
  <c r="R55" i="41"/>
  <c r="Q55" i="41"/>
  <c r="R54" i="41"/>
  <c r="Q54" i="41"/>
  <c r="R53" i="41"/>
  <c r="Q53" i="41"/>
  <c r="R52" i="41"/>
  <c r="Q52" i="41"/>
  <c r="R51" i="41"/>
  <c r="Q51" i="41"/>
  <c r="R50" i="41"/>
  <c r="Q50" i="41"/>
  <c r="R49" i="41"/>
  <c r="Q49" i="41"/>
  <c r="R48" i="41"/>
  <c r="Q48" i="41"/>
  <c r="R47" i="41"/>
  <c r="Q47" i="41"/>
  <c r="R46" i="41"/>
  <c r="Q46" i="41"/>
  <c r="R45" i="41"/>
  <c r="Q45" i="41"/>
  <c r="R44" i="41"/>
  <c r="Q44" i="41"/>
  <c r="R43" i="41"/>
  <c r="Q43" i="41"/>
  <c r="R42" i="41"/>
  <c r="Q42" i="41"/>
  <c r="R41" i="41"/>
  <c r="Q41" i="41"/>
  <c r="R40" i="41"/>
  <c r="Q40" i="41"/>
  <c r="R39" i="41"/>
  <c r="Q39" i="41"/>
  <c r="R38" i="41"/>
  <c r="Q38" i="41"/>
  <c r="R37" i="41"/>
  <c r="Q37" i="41"/>
  <c r="R36" i="41"/>
  <c r="Q36" i="41"/>
  <c r="R35" i="41"/>
  <c r="Q35" i="41"/>
  <c r="R34" i="41"/>
  <c r="Q34" i="41"/>
  <c r="R33" i="41"/>
  <c r="Q33" i="41"/>
  <c r="R32" i="41"/>
  <c r="Q32" i="41"/>
  <c r="R31" i="41"/>
  <c r="Q31" i="41"/>
  <c r="R30" i="41"/>
  <c r="Q30" i="41"/>
  <c r="R29" i="41"/>
  <c r="Q29" i="41"/>
  <c r="R28" i="41"/>
  <c r="Q28" i="41"/>
  <c r="R27" i="41"/>
  <c r="Q27" i="41"/>
  <c r="R26" i="41"/>
  <c r="Q26" i="41"/>
  <c r="R25" i="41"/>
  <c r="Q25" i="41"/>
  <c r="R24" i="41"/>
  <c r="Q24" i="41"/>
  <c r="R23" i="41"/>
  <c r="Q23" i="41"/>
  <c r="R22" i="41"/>
  <c r="Q22" i="41"/>
  <c r="R21" i="41"/>
  <c r="Q21" i="41"/>
  <c r="R20" i="41"/>
  <c r="Q20" i="41"/>
  <c r="R19" i="41"/>
  <c r="Q19" i="41"/>
  <c r="R18" i="41"/>
  <c r="Q18" i="41"/>
  <c r="R17" i="41"/>
  <c r="Q17" i="41"/>
  <c r="R16" i="41"/>
  <c r="Q16" i="41"/>
  <c r="R15" i="41"/>
  <c r="Q15" i="41"/>
  <c r="R14" i="41"/>
  <c r="Q14" i="41"/>
  <c r="R13" i="41"/>
  <c r="Q13" i="41"/>
  <c r="R12" i="41"/>
  <c r="Q12" i="41"/>
  <c r="R11" i="41"/>
  <c r="Q11" i="41"/>
  <c r="R10" i="41"/>
  <c r="Q10" i="41"/>
  <c r="R9" i="41"/>
  <c r="Q9" i="41"/>
  <c r="R8" i="41"/>
  <c r="Q8" i="41"/>
  <c r="R7" i="41"/>
  <c r="Q7" i="41"/>
  <c r="R6" i="41"/>
  <c r="Q6" i="41"/>
  <c r="R5" i="41"/>
  <c r="Q5" i="41"/>
  <c r="R59" i="42"/>
  <c r="Q59" i="42"/>
  <c r="R58" i="42"/>
  <c r="Q58" i="42"/>
  <c r="R57" i="42"/>
  <c r="Q57" i="42"/>
  <c r="R56" i="42"/>
  <c r="Q56" i="42"/>
  <c r="R55" i="42"/>
  <c r="Q55" i="42"/>
  <c r="R54" i="42"/>
  <c r="Q54" i="42"/>
  <c r="R53" i="42"/>
  <c r="Q53" i="42"/>
  <c r="R52" i="42"/>
  <c r="Q52" i="42"/>
  <c r="R51" i="42"/>
  <c r="Q51" i="42"/>
  <c r="R50" i="42"/>
  <c r="Q50" i="42"/>
  <c r="R49" i="42"/>
  <c r="Q49" i="42"/>
  <c r="R48" i="42"/>
  <c r="Q48" i="42"/>
  <c r="R47" i="42"/>
  <c r="Q47" i="42"/>
  <c r="R46" i="42"/>
  <c r="Q46" i="42"/>
  <c r="R45" i="42"/>
  <c r="Q45" i="42"/>
  <c r="R44" i="42"/>
  <c r="Q44" i="42"/>
  <c r="R43" i="42"/>
  <c r="Q43" i="42"/>
  <c r="R42" i="42"/>
  <c r="Q42" i="42"/>
  <c r="R41" i="42"/>
  <c r="Q41" i="42"/>
  <c r="R40" i="42"/>
  <c r="Q40" i="42"/>
  <c r="R39" i="42"/>
  <c r="Q39" i="42"/>
  <c r="R38" i="42"/>
  <c r="Q38" i="42"/>
  <c r="R37" i="42"/>
  <c r="Q37" i="42"/>
  <c r="R36" i="42"/>
  <c r="Q36" i="42"/>
  <c r="R35" i="42"/>
  <c r="Q35" i="42"/>
  <c r="R34" i="42"/>
  <c r="Q34" i="42"/>
  <c r="R33" i="42"/>
  <c r="Q33" i="42"/>
  <c r="R32" i="42"/>
  <c r="Q32" i="42"/>
  <c r="R31" i="42"/>
  <c r="Q31" i="42"/>
  <c r="R30" i="42"/>
  <c r="Q30" i="42"/>
  <c r="R29" i="42"/>
  <c r="Q29" i="42"/>
  <c r="R28" i="42"/>
  <c r="Q28" i="42"/>
  <c r="R27" i="42"/>
  <c r="Q27" i="42"/>
  <c r="R26" i="42"/>
  <c r="Q26" i="42"/>
  <c r="R25" i="42"/>
  <c r="Q25" i="42"/>
  <c r="R24" i="42"/>
  <c r="Q24" i="42"/>
  <c r="R23" i="42"/>
  <c r="Q23" i="42"/>
  <c r="R22" i="42"/>
  <c r="Q22" i="42"/>
  <c r="R21" i="42"/>
  <c r="Q21" i="42"/>
  <c r="R20" i="42"/>
  <c r="Q20" i="42"/>
  <c r="R19" i="42"/>
  <c r="Q19" i="42"/>
  <c r="R18" i="42"/>
  <c r="Q18" i="42"/>
  <c r="R17" i="42"/>
  <c r="Q17" i="42"/>
  <c r="R16" i="42"/>
  <c r="Q16" i="42"/>
  <c r="R15" i="42"/>
  <c r="Q15" i="42"/>
  <c r="R14" i="42"/>
  <c r="Q14" i="42"/>
  <c r="R13" i="42"/>
  <c r="Q13" i="42"/>
  <c r="R12" i="42"/>
  <c r="Q12" i="42"/>
  <c r="R11" i="42"/>
  <c r="Q11" i="42"/>
  <c r="R10" i="42"/>
  <c r="Q10" i="42"/>
  <c r="R9" i="42"/>
  <c r="Q9" i="42"/>
  <c r="R8" i="42"/>
  <c r="Q8" i="42"/>
  <c r="R7" i="42"/>
  <c r="Q7" i="42"/>
  <c r="R6" i="42"/>
  <c r="Q6" i="42"/>
  <c r="R5" i="42"/>
  <c r="Q5" i="42"/>
  <c r="R59" i="43"/>
  <c r="Q59" i="43"/>
  <c r="R58" i="43"/>
  <c r="Q58" i="43"/>
  <c r="R57" i="43"/>
  <c r="Q57" i="43"/>
  <c r="R56" i="43"/>
  <c r="Q56" i="43"/>
  <c r="R55" i="43"/>
  <c r="Q55" i="43"/>
  <c r="R54" i="43"/>
  <c r="Q54" i="43"/>
  <c r="R53" i="43"/>
  <c r="Q53" i="43"/>
  <c r="R52" i="43"/>
  <c r="Q52" i="43"/>
  <c r="R51" i="43"/>
  <c r="Q51" i="43"/>
  <c r="R50" i="43"/>
  <c r="Q50" i="43"/>
  <c r="R49" i="43"/>
  <c r="Q49" i="43"/>
  <c r="R48" i="43"/>
  <c r="Q48" i="43"/>
  <c r="R47" i="43"/>
  <c r="Q47" i="43"/>
  <c r="R46" i="43"/>
  <c r="Q46" i="43"/>
  <c r="R45" i="43"/>
  <c r="Q45" i="43"/>
  <c r="R44" i="43"/>
  <c r="Q44" i="43"/>
  <c r="R43" i="43"/>
  <c r="Q43" i="43"/>
  <c r="R42" i="43"/>
  <c r="Q42" i="43"/>
  <c r="R41" i="43"/>
  <c r="Q41" i="43"/>
  <c r="R40" i="43"/>
  <c r="Q40" i="43"/>
  <c r="R39" i="43"/>
  <c r="Q39" i="43"/>
  <c r="R38" i="43"/>
  <c r="Q38" i="43"/>
  <c r="R37" i="43"/>
  <c r="Q37" i="43"/>
  <c r="R36" i="43"/>
  <c r="Q36" i="43"/>
  <c r="R35" i="43"/>
  <c r="Q35" i="43"/>
  <c r="R34" i="43"/>
  <c r="Q34" i="43"/>
  <c r="R33" i="43"/>
  <c r="Q33" i="43"/>
  <c r="R32" i="43"/>
  <c r="Q32" i="43"/>
  <c r="R31" i="43"/>
  <c r="Q31" i="43"/>
  <c r="R30" i="43"/>
  <c r="Q30" i="43"/>
  <c r="R29" i="43"/>
  <c r="Q29" i="43"/>
  <c r="R28" i="43"/>
  <c r="Q28" i="43"/>
  <c r="R27" i="43"/>
  <c r="Q27" i="43"/>
  <c r="R26" i="43"/>
  <c r="Q26" i="43"/>
  <c r="R25" i="43"/>
  <c r="Q25" i="43"/>
  <c r="R24" i="43"/>
  <c r="Q24" i="43"/>
  <c r="R23" i="43"/>
  <c r="Q23" i="43"/>
  <c r="R22" i="43"/>
  <c r="Q22" i="43"/>
  <c r="R21" i="43"/>
  <c r="Q21" i="43"/>
  <c r="R20" i="43"/>
  <c r="Q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10" i="43"/>
  <c r="Q10" i="43"/>
  <c r="R9" i="43"/>
  <c r="Q9" i="43"/>
  <c r="R8" i="43"/>
  <c r="Q8" i="43"/>
  <c r="R7" i="43"/>
  <c r="Q7" i="43"/>
  <c r="R6" i="43"/>
  <c r="Q6" i="43"/>
  <c r="R5" i="43"/>
  <c r="Q5" i="43"/>
  <c r="R59" i="44"/>
  <c r="Q59" i="44"/>
  <c r="R58" i="44"/>
  <c r="Q58" i="44"/>
  <c r="R57" i="44"/>
  <c r="Q57" i="44"/>
  <c r="R56" i="44"/>
  <c r="Q56" i="44"/>
  <c r="R55" i="44"/>
  <c r="Q55" i="44"/>
  <c r="R54" i="44"/>
  <c r="Q54" i="44"/>
  <c r="R53" i="44"/>
  <c r="Q53" i="44"/>
  <c r="R52" i="44"/>
  <c r="Q52" i="44"/>
  <c r="R51" i="44"/>
  <c r="Q51" i="44"/>
  <c r="R50" i="44"/>
  <c r="Q50" i="44"/>
  <c r="R49" i="44"/>
  <c r="Q49" i="44"/>
  <c r="R48" i="44"/>
  <c r="Q48" i="44"/>
  <c r="R47" i="44"/>
  <c r="Q47" i="44"/>
  <c r="R46" i="44"/>
  <c r="Q46" i="44"/>
  <c r="R45" i="44"/>
  <c r="Q45" i="44"/>
  <c r="R44" i="44"/>
  <c r="Q44" i="44"/>
  <c r="R43" i="44"/>
  <c r="Q43" i="44"/>
  <c r="R42" i="44"/>
  <c r="Q42" i="44"/>
  <c r="R41" i="44"/>
  <c r="Q41" i="44"/>
  <c r="R40" i="44"/>
  <c r="Q40" i="44"/>
  <c r="R39" i="44"/>
  <c r="Q39" i="44"/>
  <c r="R38" i="44"/>
  <c r="Q38" i="44"/>
  <c r="R37" i="44"/>
  <c r="Q37" i="44"/>
  <c r="R36" i="44"/>
  <c r="Q36" i="44"/>
  <c r="R35" i="44"/>
  <c r="Q35" i="44"/>
  <c r="R34" i="44"/>
  <c r="Q34" i="44"/>
  <c r="R33" i="44"/>
  <c r="Q33" i="44"/>
  <c r="R32" i="44"/>
  <c r="Q32" i="44"/>
  <c r="R31" i="44"/>
  <c r="Q31" i="44"/>
  <c r="R30" i="44"/>
  <c r="Q30" i="44"/>
  <c r="R29" i="44"/>
  <c r="Q29" i="44"/>
  <c r="R28" i="44"/>
  <c r="Q28" i="44"/>
  <c r="R27" i="44"/>
  <c r="Q27" i="44"/>
  <c r="R26" i="44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R13" i="44"/>
  <c r="Q13" i="44"/>
  <c r="R12" i="44"/>
  <c r="Q12" i="44"/>
  <c r="R11" i="44"/>
  <c r="Q11" i="44"/>
  <c r="R10" i="44"/>
  <c r="Q10" i="44"/>
  <c r="R9" i="44"/>
  <c r="Q9" i="44"/>
  <c r="R8" i="44"/>
  <c r="Q8" i="44"/>
  <c r="R7" i="44"/>
  <c r="Q7" i="44"/>
  <c r="R6" i="44"/>
  <c r="Q6" i="44"/>
  <c r="R5" i="44"/>
  <c r="Q5" i="44"/>
  <c r="R59" i="45"/>
  <c r="Q59" i="45"/>
  <c r="R58" i="45"/>
  <c r="Q58" i="45"/>
  <c r="R57" i="45"/>
  <c r="Q57" i="45"/>
  <c r="R56" i="45"/>
  <c r="Q56" i="45"/>
  <c r="R55" i="45"/>
  <c r="Q55" i="45"/>
  <c r="R54" i="45"/>
  <c r="Q54" i="45"/>
  <c r="R53" i="45"/>
  <c r="Q53" i="45"/>
  <c r="R52" i="45"/>
  <c r="Q52" i="45"/>
  <c r="R51" i="45"/>
  <c r="Q51" i="45"/>
  <c r="R50" i="45"/>
  <c r="Q50" i="45"/>
  <c r="R49" i="45"/>
  <c r="Q49" i="45"/>
  <c r="R48" i="45"/>
  <c r="Q48" i="45"/>
  <c r="R47" i="45"/>
  <c r="Q47" i="45"/>
  <c r="R46" i="45"/>
  <c r="Q46" i="45"/>
  <c r="R45" i="45"/>
  <c r="Q45" i="45"/>
  <c r="R44" i="45"/>
  <c r="Q44" i="45"/>
  <c r="R43" i="45"/>
  <c r="Q43" i="45"/>
  <c r="R42" i="45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59" i="33"/>
  <c r="Q59" i="33"/>
  <c r="R58" i="33"/>
  <c r="Q58" i="33"/>
  <c r="R57" i="33"/>
  <c r="Q57" i="33"/>
  <c r="R56" i="33"/>
  <c r="Q56" i="33"/>
  <c r="R55" i="33"/>
  <c r="Q55" i="33"/>
  <c r="R54" i="33"/>
  <c r="Q54" i="33"/>
  <c r="R53" i="33"/>
  <c r="Q53" i="33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R13" i="33"/>
  <c r="Q13" i="33"/>
  <c r="R12" i="33"/>
  <c r="Q12" i="33"/>
  <c r="R11" i="33"/>
  <c r="Q11" i="33"/>
  <c r="R10" i="33"/>
  <c r="Q10" i="33"/>
  <c r="R9" i="33"/>
  <c r="Q9" i="33"/>
  <c r="R8" i="33"/>
  <c r="Q8" i="33"/>
  <c r="R7" i="33"/>
  <c r="Q7" i="33"/>
  <c r="R6" i="33"/>
  <c r="Q6" i="33"/>
  <c r="R5" i="33"/>
  <c r="Q5" i="33"/>
  <c r="Q59" i="30" l="1"/>
  <c r="R59" i="30"/>
  <c r="Q26" i="30"/>
  <c r="R26" i="30"/>
  <c r="Q27" i="30"/>
  <c r="R27" i="30"/>
  <c r="Q28" i="30"/>
  <c r="R28" i="30"/>
  <c r="Q29" i="30"/>
  <c r="R29" i="30"/>
  <c r="Q30" i="30"/>
  <c r="R30" i="30"/>
  <c r="Q31" i="30"/>
  <c r="R31" i="30"/>
  <c r="Q32" i="30"/>
  <c r="R32" i="30"/>
  <c r="Q33" i="30"/>
  <c r="R33" i="30"/>
  <c r="Q34" i="30"/>
  <c r="R34" i="30"/>
  <c r="Q35" i="30"/>
  <c r="R35" i="30"/>
  <c r="Q36" i="30"/>
  <c r="R36" i="30"/>
  <c r="Q37" i="30"/>
  <c r="R37" i="30"/>
  <c r="Q38" i="30"/>
  <c r="R38" i="30"/>
  <c r="Q39" i="30"/>
  <c r="R39" i="30"/>
  <c r="Q40" i="30"/>
  <c r="R40" i="30"/>
  <c r="Q41" i="30"/>
  <c r="R41" i="30"/>
  <c r="Q42" i="30"/>
  <c r="R42" i="30"/>
  <c r="Q43" i="30"/>
  <c r="R43" i="30"/>
  <c r="Q44" i="30"/>
  <c r="R44" i="30"/>
  <c r="Q45" i="30"/>
  <c r="R45" i="30"/>
  <c r="Q46" i="30"/>
  <c r="R46" i="30"/>
  <c r="Q47" i="30"/>
  <c r="R47" i="30"/>
  <c r="Q48" i="30"/>
  <c r="R48" i="30"/>
  <c r="Q49" i="30"/>
  <c r="R49" i="30"/>
  <c r="Q50" i="30"/>
  <c r="R50" i="30"/>
  <c r="Q51" i="30"/>
  <c r="R51" i="30"/>
  <c r="Q52" i="30"/>
  <c r="R52" i="30"/>
  <c r="Q53" i="30"/>
  <c r="R53" i="30"/>
  <c r="Q54" i="30"/>
  <c r="R54" i="30"/>
  <c r="Q55" i="30"/>
  <c r="R55" i="30"/>
  <c r="Q56" i="30"/>
  <c r="R56" i="30"/>
  <c r="Q57" i="30"/>
  <c r="R57" i="30"/>
  <c r="Q58" i="30"/>
  <c r="R58" i="30"/>
  <c r="Q12" i="30"/>
  <c r="R12" i="30"/>
  <c r="Q13" i="30"/>
  <c r="R13" i="30"/>
  <c r="Q14" i="30"/>
  <c r="R14" i="30"/>
  <c r="Q15" i="30"/>
  <c r="R15" i="30"/>
  <c r="Q16" i="30"/>
  <c r="R16" i="30"/>
  <c r="Q17" i="30"/>
  <c r="R17" i="30"/>
  <c r="Q18" i="30"/>
  <c r="R18" i="30"/>
  <c r="Q19" i="30"/>
  <c r="R19" i="30"/>
  <c r="Q20" i="30"/>
  <c r="R20" i="30"/>
  <c r="Q21" i="30"/>
  <c r="R21" i="30"/>
  <c r="Q22" i="30"/>
  <c r="R22" i="30"/>
  <c r="Q23" i="30"/>
  <c r="R23" i="30"/>
  <c r="Q24" i="30"/>
  <c r="R24" i="30"/>
  <c r="Q25" i="30"/>
  <c r="R25" i="30"/>
  <c r="R6" i="30"/>
  <c r="R7" i="30"/>
  <c r="R8" i="30"/>
  <c r="R9" i="30"/>
  <c r="R10" i="30"/>
  <c r="R11" i="30"/>
  <c r="R5" i="30"/>
  <c r="Q11" i="30"/>
  <c r="Q6" i="30"/>
  <c r="Q7" i="30"/>
  <c r="Q8" i="30"/>
  <c r="Q9" i="30"/>
  <c r="Q10" i="30"/>
  <c r="Q5" i="30"/>
  <c r="K5" i="30"/>
  <c r="K6" i="30"/>
  <c r="E2" i="39" l="1"/>
  <c r="E2" i="34" l="1"/>
  <c r="E2" i="35"/>
  <c r="E2" i="36"/>
  <c r="E2" i="37"/>
  <c r="E2" i="38"/>
  <c r="E2" i="40"/>
  <c r="E2" i="41"/>
  <c r="E2" i="42"/>
  <c r="E2" i="43"/>
  <c r="E2" i="44"/>
  <c r="E2" i="45"/>
  <c r="E2" i="33"/>
  <c r="E2" i="30"/>
  <c r="N232" i="34"/>
  <c r="K232" i="34"/>
  <c r="N231" i="34"/>
  <c r="K231" i="34"/>
  <c r="N230" i="34"/>
  <c r="K230" i="34"/>
  <c r="N229" i="34"/>
  <c r="K229" i="34"/>
  <c r="N228" i="34"/>
  <c r="K228" i="34"/>
  <c r="N227" i="34"/>
  <c r="K227" i="34"/>
  <c r="N226" i="34"/>
  <c r="K226" i="34"/>
  <c r="N225" i="34"/>
  <c r="K225" i="34"/>
  <c r="N224" i="34"/>
  <c r="K224" i="34"/>
  <c r="N223" i="34"/>
  <c r="K223" i="34"/>
  <c r="N222" i="34"/>
  <c r="K222" i="34"/>
  <c r="N221" i="34"/>
  <c r="K221" i="34"/>
  <c r="N220" i="34"/>
  <c r="K220" i="34"/>
  <c r="N219" i="34"/>
  <c r="K219" i="34"/>
  <c r="N218" i="34"/>
  <c r="K218" i="34"/>
  <c r="N217" i="34"/>
  <c r="K217" i="34"/>
  <c r="N216" i="34"/>
  <c r="K216" i="34"/>
  <c r="N215" i="34"/>
  <c r="K215" i="34"/>
  <c r="N214" i="34"/>
  <c r="K214" i="34"/>
  <c r="N213" i="34"/>
  <c r="K213" i="34"/>
  <c r="N212" i="34"/>
  <c r="K212" i="34"/>
  <c r="N211" i="34"/>
  <c r="K211" i="34"/>
  <c r="N210" i="34"/>
  <c r="K210" i="34"/>
  <c r="N209" i="34"/>
  <c r="K209" i="34"/>
  <c r="N208" i="34"/>
  <c r="K208" i="34"/>
  <c r="N207" i="34"/>
  <c r="K207" i="34"/>
  <c r="N206" i="34"/>
  <c r="K206" i="34"/>
  <c r="N205" i="34"/>
  <c r="K205" i="34"/>
  <c r="N204" i="34"/>
  <c r="K204" i="34"/>
  <c r="N203" i="34"/>
  <c r="K203" i="34"/>
  <c r="N202" i="34"/>
  <c r="K202" i="34"/>
  <c r="N201" i="34"/>
  <c r="K201" i="34"/>
  <c r="N200" i="34"/>
  <c r="K200" i="34"/>
  <c r="N199" i="34"/>
  <c r="K199" i="34"/>
  <c r="N198" i="34"/>
  <c r="K198" i="34"/>
  <c r="N197" i="34"/>
  <c r="K197" i="34"/>
  <c r="N196" i="34"/>
  <c r="K196" i="34"/>
  <c r="N195" i="34"/>
  <c r="K195" i="34"/>
  <c r="N194" i="34"/>
  <c r="K194" i="34"/>
  <c r="N193" i="34"/>
  <c r="K193" i="34"/>
  <c r="N192" i="34"/>
  <c r="K192" i="34"/>
  <c r="N191" i="34"/>
  <c r="K191" i="34"/>
  <c r="N190" i="34"/>
  <c r="K190" i="34"/>
  <c r="N189" i="34"/>
  <c r="K189" i="34"/>
  <c r="N188" i="34"/>
  <c r="K188" i="34"/>
  <c r="N187" i="34"/>
  <c r="K187" i="34"/>
  <c r="N186" i="34"/>
  <c r="K186" i="34"/>
  <c r="N185" i="34"/>
  <c r="K185" i="34"/>
  <c r="N184" i="34"/>
  <c r="K184" i="34"/>
  <c r="N183" i="34"/>
  <c r="K183" i="34"/>
  <c r="N182" i="34"/>
  <c r="K182" i="34"/>
  <c r="N181" i="34"/>
  <c r="K181" i="34"/>
  <c r="N180" i="34"/>
  <c r="K180" i="34"/>
  <c r="N179" i="34"/>
  <c r="K179" i="34"/>
  <c r="N178" i="34"/>
  <c r="K178" i="34"/>
  <c r="N177" i="34"/>
  <c r="K177" i="34"/>
  <c r="N176" i="34"/>
  <c r="K176" i="34"/>
  <c r="N175" i="34"/>
  <c r="K175" i="34"/>
  <c r="N174" i="34"/>
  <c r="K174" i="34"/>
  <c r="N173" i="34"/>
  <c r="K173" i="34"/>
  <c r="N172" i="34"/>
  <c r="K172" i="34"/>
  <c r="N171" i="34"/>
  <c r="K171" i="34"/>
  <c r="N170" i="34"/>
  <c r="K170" i="34"/>
  <c r="N169" i="34"/>
  <c r="K169" i="34"/>
  <c r="N168" i="34"/>
  <c r="K168" i="34"/>
  <c r="N167" i="34"/>
  <c r="K167" i="34"/>
  <c r="N166" i="34"/>
  <c r="K166" i="34"/>
  <c r="N165" i="34"/>
  <c r="K165" i="34"/>
  <c r="N164" i="34"/>
  <c r="K164" i="34"/>
  <c r="N163" i="34"/>
  <c r="K163" i="34"/>
  <c r="N162" i="34"/>
  <c r="K162" i="34"/>
  <c r="N161" i="34"/>
  <c r="K161" i="34"/>
  <c r="N160" i="34"/>
  <c r="K160" i="34"/>
  <c r="N159" i="34"/>
  <c r="K159" i="34"/>
  <c r="N158" i="34"/>
  <c r="K158" i="34"/>
  <c r="N157" i="34"/>
  <c r="K157" i="34"/>
  <c r="N156" i="34"/>
  <c r="K156" i="34"/>
  <c r="N155" i="34"/>
  <c r="K155" i="34"/>
  <c r="N154" i="34"/>
  <c r="K154" i="34"/>
  <c r="N153" i="34"/>
  <c r="K153" i="34"/>
  <c r="N152" i="34"/>
  <c r="K152" i="34"/>
  <c r="N151" i="34"/>
  <c r="K151" i="34"/>
  <c r="N150" i="34"/>
  <c r="K150" i="34"/>
  <c r="N149" i="34"/>
  <c r="K149" i="34"/>
  <c r="N148" i="34"/>
  <c r="K148" i="34"/>
  <c r="N147" i="34"/>
  <c r="K147" i="34"/>
  <c r="N146" i="34"/>
  <c r="K146" i="34"/>
  <c r="N145" i="34"/>
  <c r="K145" i="34"/>
  <c r="N144" i="34"/>
  <c r="K144" i="34"/>
  <c r="N143" i="34"/>
  <c r="K143" i="34"/>
  <c r="N142" i="34"/>
  <c r="K142" i="34"/>
  <c r="N141" i="34"/>
  <c r="K141" i="34"/>
  <c r="N140" i="34"/>
  <c r="K140" i="34"/>
  <c r="N139" i="34"/>
  <c r="K139" i="34"/>
  <c r="N138" i="34"/>
  <c r="K138" i="34"/>
  <c r="N137" i="34"/>
  <c r="K137" i="34"/>
  <c r="N136" i="34"/>
  <c r="K136" i="34"/>
  <c r="N135" i="34"/>
  <c r="K135" i="34"/>
  <c r="N134" i="34"/>
  <c r="K134" i="34"/>
  <c r="N133" i="34"/>
  <c r="K133" i="34"/>
  <c r="N132" i="34"/>
  <c r="K132" i="34"/>
  <c r="N131" i="34"/>
  <c r="K131" i="34"/>
  <c r="N130" i="34"/>
  <c r="K130" i="34"/>
  <c r="N129" i="34"/>
  <c r="K129" i="34"/>
  <c r="N128" i="34"/>
  <c r="K128" i="34"/>
  <c r="N127" i="34"/>
  <c r="K127" i="34"/>
  <c r="N126" i="34"/>
  <c r="K126" i="34"/>
  <c r="N125" i="34"/>
  <c r="K125" i="34"/>
  <c r="N124" i="34"/>
  <c r="K124" i="34"/>
  <c r="N123" i="34"/>
  <c r="K123" i="34"/>
  <c r="N122" i="34"/>
  <c r="K122" i="34"/>
  <c r="N121" i="34"/>
  <c r="K121" i="34"/>
  <c r="N120" i="34"/>
  <c r="K120" i="34"/>
  <c r="N119" i="34"/>
  <c r="K119" i="34"/>
  <c r="N118" i="34"/>
  <c r="K118" i="34"/>
  <c r="N117" i="34"/>
  <c r="K117" i="34"/>
  <c r="N116" i="34"/>
  <c r="K116" i="34"/>
  <c r="N115" i="34"/>
  <c r="K115" i="34"/>
  <c r="N114" i="34"/>
  <c r="K114" i="34"/>
  <c r="N113" i="34"/>
  <c r="K113" i="34"/>
  <c r="N112" i="34"/>
  <c r="K112" i="34"/>
  <c r="N111" i="34"/>
  <c r="K111" i="34"/>
  <c r="N110" i="34"/>
  <c r="K110" i="34"/>
  <c r="N109" i="34"/>
  <c r="K109" i="34"/>
  <c r="N108" i="34"/>
  <c r="K108" i="34"/>
  <c r="N107" i="34"/>
  <c r="K107" i="34"/>
  <c r="N106" i="34"/>
  <c r="K106" i="34"/>
  <c r="N105" i="34"/>
  <c r="K105" i="34"/>
  <c r="N104" i="34"/>
  <c r="K104" i="34"/>
  <c r="N103" i="34"/>
  <c r="K103" i="34"/>
  <c r="N102" i="34"/>
  <c r="K102" i="34"/>
  <c r="N101" i="34"/>
  <c r="K101" i="34"/>
  <c r="N100" i="34"/>
  <c r="K100" i="34"/>
  <c r="N99" i="34"/>
  <c r="K99" i="34"/>
  <c r="N98" i="34"/>
  <c r="K98" i="34"/>
  <c r="N97" i="34"/>
  <c r="K97" i="34"/>
  <c r="N96" i="34"/>
  <c r="K96" i="34"/>
  <c r="N95" i="34"/>
  <c r="K95" i="34"/>
  <c r="N94" i="34"/>
  <c r="K94" i="34"/>
  <c r="N93" i="34"/>
  <c r="K93" i="34"/>
  <c r="N92" i="34"/>
  <c r="K92" i="34"/>
  <c r="N91" i="34"/>
  <c r="K91" i="34"/>
  <c r="N90" i="34"/>
  <c r="K90" i="34"/>
  <c r="N89" i="34"/>
  <c r="K89" i="34"/>
  <c r="N88" i="34"/>
  <c r="K88" i="34"/>
  <c r="N87" i="34"/>
  <c r="K87" i="34"/>
  <c r="N86" i="34"/>
  <c r="K86" i="34"/>
  <c r="N85" i="34"/>
  <c r="K85" i="34"/>
  <c r="N84" i="34"/>
  <c r="K84" i="34"/>
  <c r="N83" i="34"/>
  <c r="K83" i="34"/>
  <c r="N82" i="34"/>
  <c r="K82" i="34"/>
  <c r="N81" i="34"/>
  <c r="K81" i="34"/>
  <c r="N80" i="34"/>
  <c r="K80" i="34"/>
  <c r="N79" i="34"/>
  <c r="K79" i="34"/>
  <c r="N78" i="34"/>
  <c r="K78" i="34"/>
  <c r="N77" i="34"/>
  <c r="K77" i="34"/>
  <c r="N76" i="34"/>
  <c r="K76" i="34"/>
  <c r="N75" i="34"/>
  <c r="K75" i="34"/>
  <c r="N74" i="34"/>
  <c r="K74" i="34"/>
  <c r="N73" i="34"/>
  <c r="K73" i="34"/>
  <c r="N72" i="34"/>
  <c r="K72" i="34"/>
  <c r="N71" i="34"/>
  <c r="K71" i="34"/>
  <c r="N70" i="34"/>
  <c r="K70" i="34"/>
  <c r="N69" i="34"/>
  <c r="K69" i="34"/>
  <c r="N68" i="34"/>
  <c r="K68" i="34"/>
  <c r="N67" i="34"/>
  <c r="K67" i="34"/>
  <c r="N66" i="34"/>
  <c r="K66" i="34"/>
  <c r="N65" i="34"/>
  <c r="K65" i="34"/>
  <c r="N64" i="34"/>
  <c r="K64" i="34"/>
  <c r="N63" i="34"/>
  <c r="K63" i="34"/>
  <c r="N62" i="34"/>
  <c r="K62" i="34"/>
  <c r="N61" i="34"/>
  <c r="K61" i="34"/>
  <c r="N60" i="34"/>
  <c r="K60" i="34"/>
  <c r="N59" i="34"/>
  <c r="K59" i="34"/>
  <c r="N58" i="34"/>
  <c r="K58" i="34"/>
  <c r="N57" i="34"/>
  <c r="K57" i="34"/>
  <c r="N56" i="34"/>
  <c r="K56" i="34"/>
  <c r="N55" i="34"/>
  <c r="K55" i="34"/>
  <c r="N54" i="34"/>
  <c r="K54" i="34"/>
  <c r="N53" i="34"/>
  <c r="K53" i="34"/>
  <c r="N52" i="34"/>
  <c r="K52" i="34"/>
  <c r="N51" i="34"/>
  <c r="K51" i="34"/>
  <c r="N50" i="34"/>
  <c r="K50" i="34"/>
  <c r="N49" i="34"/>
  <c r="K49" i="34"/>
  <c r="N48" i="34"/>
  <c r="K48" i="34"/>
  <c r="N47" i="34"/>
  <c r="K47" i="34"/>
  <c r="N46" i="34"/>
  <c r="K46" i="34"/>
  <c r="N45" i="34"/>
  <c r="K45" i="34"/>
  <c r="N44" i="34"/>
  <c r="K44" i="34"/>
  <c r="N43" i="34"/>
  <c r="K43" i="34"/>
  <c r="N42" i="34"/>
  <c r="K42" i="34"/>
  <c r="N41" i="34"/>
  <c r="K41" i="34"/>
  <c r="N40" i="34"/>
  <c r="K40" i="34"/>
  <c r="N39" i="34"/>
  <c r="K39" i="34"/>
  <c r="N38" i="34"/>
  <c r="K38" i="34"/>
  <c r="N37" i="34"/>
  <c r="K37" i="34"/>
  <c r="N36" i="34"/>
  <c r="K36" i="34"/>
  <c r="N35" i="34"/>
  <c r="K35" i="34"/>
  <c r="N34" i="34"/>
  <c r="K34" i="34"/>
  <c r="N33" i="34"/>
  <c r="K33" i="34"/>
  <c r="N32" i="34"/>
  <c r="K32" i="34"/>
  <c r="N31" i="34"/>
  <c r="K31" i="34"/>
  <c r="N30" i="34"/>
  <c r="K30" i="34"/>
  <c r="N29" i="34"/>
  <c r="K29" i="34"/>
  <c r="N28" i="34"/>
  <c r="K28" i="34"/>
  <c r="N27" i="34"/>
  <c r="K27" i="34"/>
  <c r="N26" i="34"/>
  <c r="K26" i="34"/>
  <c r="N25" i="34"/>
  <c r="K25" i="34"/>
  <c r="N24" i="34"/>
  <c r="K24" i="34"/>
  <c r="N23" i="34"/>
  <c r="K23" i="34"/>
  <c r="N22" i="34"/>
  <c r="K22" i="34"/>
  <c r="N21" i="34"/>
  <c r="K21" i="34"/>
  <c r="N20" i="34"/>
  <c r="K20" i="34"/>
  <c r="N19" i="34"/>
  <c r="K19" i="34"/>
  <c r="N18" i="34"/>
  <c r="K18" i="34"/>
  <c r="N17" i="34"/>
  <c r="K17" i="34"/>
  <c r="N16" i="34"/>
  <c r="K16" i="34"/>
  <c r="N15" i="34"/>
  <c r="K15" i="34"/>
  <c r="N14" i="34"/>
  <c r="K14" i="34"/>
  <c r="N13" i="34"/>
  <c r="K13" i="34"/>
  <c r="N12" i="34"/>
  <c r="K12" i="34"/>
  <c r="N11" i="34"/>
  <c r="K11" i="34"/>
  <c r="N10" i="34"/>
  <c r="K10" i="34"/>
  <c r="N9" i="34"/>
  <c r="K9" i="34"/>
  <c r="N8" i="34"/>
  <c r="K8" i="34"/>
  <c r="N7" i="34"/>
  <c r="K7" i="34"/>
  <c r="N6" i="34"/>
  <c r="K6" i="34"/>
  <c r="N5" i="34"/>
  <c r="K5" i="34"/>
  <c r="N41" i="35"/>
  <c r="K41" i="35"/>
  <c r="N40" i="35"/>
  <c r="K40" i="35"/>
  <c r="N39" i="35"/>
  <c r="K39" i="35"/>
  <c r="N38" i="35"/>
  <c r="K38" i="35"/>
  <c r="N37" i="35"/>
  <c r="K37" i="35"/>
  <c r="N36" i="35"/>
  <c r="K36" i="35"/>
  <c r="N35" i="35"/>
  <c r="K35" i="35"/>
  <c r="N34" i="35"/>
  <c r="K34" i="35"/>
  <c r="N33" i="35"/>
  <c r="K33" i="35"/>
  <c r="N32" i="35"/>
  <c r="K32" i="35"/>
  <c r="N31" i="35"/>
  <c r="K31" i="35"/>
  <c r="N30" i="35"/>
  <c r="K30" i="35"/>
  <c r="N29" i="35"/>
  <c r="K29" i="35"/>
  <c r="N28" i="35"/>
  <c r="K28" i="35"/>
  <c r="N27" i="35"/>
  <c r="K27" i="35"/>
  <c r="N26" i="35"/>
  <c r="K26" i="35"/>
  <c r="N25" i="35"/>
  <c r="K25" i="35"/>
  <c r="N24" i="35"/>
  <c r="K24" i="35"/>
  <c r="N23" i="35"/>
  <c r="K23" i="35"/>
  <c r="N22" i="35"/>
  <c r="K22" i="35"/>
  <c r="N21" i="35"/>
  <c r="K21" i="35"/>
  <c r="N20" i="35"/>
  <c r="K20" i="35"/>
  <c r="N19" i="35"/>
  <c r="K19" i="35"/>
  <c r="N18" i="35"/>
  <c r="K18" i="35"/>
  <c r="N17" i="35"/>
  <c r="K17" i="35"/>
  <c r="N16" i="35"/>
  <c r="K16" i="35"/>
  <c r="N15" i="35"/>
  <c r="K15" i="35"/>
  <c r="N14" i="35"/>
  <c r="K14" i="35"/>
  <c r="N13" i="35"/>
  <c r="K13" i="35"/>
  <c r="N12" i="35"/>
  <c r="K12" i="35"/>
  <c r="N11" i="35"/>
  <c r="K11" i="35"/>
  <c r="N10" i="35"/>
  <c r="K10" i="35"/>
  <c r="N9" i="35"/>
  <c r="K9" i="35"/>
  <c r="N8" i="35"/>
  <c r="K8" i="35"/>
  <c r="N7" i="35"/>
  <c r="K7" i="35"/>
  <c r="N6" i="35"/>
  <c r="K6" i="35"/>
  <c r="N5" i="35"/>
  <c r="K5" i="35"/>
  <c r="N134" i="36"/>
  <c r="K134" i="36"/>
  <c r="N133" i="36"/>
  <c r="K133" i="36"/>
  <c r="N132" i="36"/>
  <c r="K132" i="36"/>
  <c r="N131" i="36"/>
  <c r="K131" i="36"/>
  <c r="N130" i="36"/>
  <c r="K130" i="36"/>
  <c r="N129" i="36"/>
  <c r="K129" i="36"/>
  <c r="N128" i="36"/>
  <c r="K128" i="36"/>
  <c r="N127" i="36"/>
  <c r="K127" i="36"/>
  <c r="N126" i="36"/>
  <c r="K126" i="36"/>
  <c r="N125" i="36"/>
  <c r="K125" i="36"/>
  <c r="N124" i="36"/>
  <c r="K124" i="36"/>
  <c r="N123" i="36"/>
  <c r="K123" i="36"/>
  <c r="N122" i="36"/>
  <c r="K122" i="36"/>
  <c r="N121" i="36"/>
  <c r="K121" i="36"/>
  <c r="N120" i="36"/>
  <c r="K120" i="36"/>
  <c r="N119" i="36"/>
  <c r="K119" i="36"/>
  <c r="N118" i="36"/>
  <c r="K118" i="36"/>
  <c r="N117" i="36"/>
  <c r="K117" i="36"/>
  <c r="N116" i="36"/>
  <c r="K116" i="36"/>
  <c r="N115" i="36"/>
  <c r="K115" i="36"/>
  <c r="N114" i="36"/>
  <c r="K114" i="36"/>
  <c r="N113" i="36"/>
  <c r="K113" i="36"/>
  <c r="N112" i="36"/>
  <c r="K112" i="36"/>
  <c r="N111" i="36"/>
  <c r="K111" i="36"/>
  <c r="N110" i="36"/>
  <c r="K110" i="36"/>
  <c r="N109" i="36"/>
  <c r="K109" i="36"/>
  <c r="N108" i="36"/>
  <c r="K108" i="36"/>
  <c r="N107" i="36"/>
  <c r="K107" i="36"/>
  <c r="N106" i="36"/>
  <c r="K106" i="36"/>
  <c r="N105" i="36"/>
  <c r="K105" i="36"/>
  <c r="N104" i="36"/>
  <c r="K104" i="36"/>
  <c r="N103" i="36"/>
  <c r="K103" i="36"/>
  <c r="N102" i="36"/>
  <c r="K102" i="36"/>
  <c r="N101" i="36"/>
  <c r="K101" i="36"/>
  <c r="N100" i="36"/>
  <c r="K100" i="36"/>
  <c r="N99" i="36"/>
  <c r="K99" i="36"/>
  <c r="N98" i="36"/>
  <c r="K98" i="36"/>
  <c r="N97" i="36"/>
  <c r="K97" i="36"/>
  <c r="N96" i="36"/>
  <c r="K96" i="36"/>
  <c r="N95" i="36"/>
  <c r="K95" i="36"/>
  <c r="N94" i="36"/>
  <c r="K94" i="36"/>
  <c r="N93" i="36"/>
  <c r="K93" i="36"/>
  <c r="N92" i="36"/>
  <c r="K92" i="36"/>
  <c r="N91" i="36"/>
  <c r="K91" i="36"/>
  <c r="N90" i="36"/>
  <c r="K90" i="36"/>
  <c r="N89" i="36"/>
  <c r="K89" i="36"/>
  <c r="N88" i="36"/>
  <c r="K88" i="36"/>
  <c r="N87" i="36"/>
  <c r="K87" i="36"/>
  <c r="N86" i="36"/>
  <c r="K86" i="36"/>
  <c r="N85" i="36"/>
  <c r="K85" i="36"/>
  <c r="N84" i="36"/>
  <c r="K84" i="36"/>
  <c r="N83" i="36"/>
  <c r="K83" i="36"/>
  <c r="N82" i="36"/>
  <c r="K82" i="36"/>
  <c r="N81" i="36"/>
  <c r="K81" i="36"/>
  <c r="N80" i="36"/>
  <c r="K80" i="36"/>
  <c r="N79" i="36"/>
  <c r="K79" i="36"/>
  <c r="N78" i="36"/>
  <c r="K78" i="36"/>
  <c r="N77" i="36"/>
  <c r="K77" i="36"/>
  <c r="N76" i="36"/>
  <c r="K76" i="36"/>
  <c r="N75" i="36"/>
  <c r="K75" i="36"/>
  <c r="N74" i="36"/>
  <c r="K74" i="36"/>
  <c r="N73" i="36"/>
  <c r="K73" i="36"/>
  <c r="N72" i="36"/>
  <c r="K72" i="36"/>
  <c r="N71" i="36"/>
  <c r="K71" i="36"/>
  <c r="N70" i="36"/>
  <c r="K70" i="36"/>
  <c r="N69" i="36"/>
  <c r="K69" i="36"/>
  <c r="N68" i="36"/>
  <c r="K68" i="36"/>
  <c r="N67" i="36"/>
  <c r="K67" i="36"/>
  <c r="N66" i="36"/>
  <c r="K66" i="36"/>
  <c r="N65" i="36"/>
  <c r="K65" i="36"/>
  <c r="N64" i="36"/>
  <c r="K64" i="36"/>
  <c r="N63" i="36"/>
  <c r="K63" i="36"/>
  <c r="N62" i="36"/>
  <c r="K62" i="36"/>
  <c r="N61" i="36"/>
  <c r="K61" i="36"/>
  <c r="N60" i="36"/>
  <c r="K60" i="36"/>
  <c r="N59" i="36"/>
  <c r="K59" i="36"/>
  <c r="N58" i="36"/>
  <c r="K58" i="36"/>
  <c r="N57" i="36"/>
  <c r="K57" i="36"/>
  <c r="N56" i="36"/>
  <c r="K56" i="36"/>
  <c r="N55" i="36"/>
  <c r="K55" i="36"/>
  <c r="N54" i="36"/>
  <c r="K54" i="36"/>
  <c r="N53" i="36"/>
  <c r="K53" i="36"/>
  <c r="N52" i="36"/>
  <c r="K52" i="36"/>
  <c r="N51" i="36"/>
  <c r="K51" i="36"/>
  <c r="N50" i="36"/>
  <c r="K50" i="36"/>
  <c r="N49" i="36"/>
  <c r="K49" i="36"/>
  <c r="N48" i="36"/>
  <c r="K48" i="36"/>
  <c r="N47" i="36"/>
  <c r="K47" i="36"/>
  <c r="N46" i="36"/>
  <c r="K46" i="36"/>
  <c r="N45" i="36"/>
  <c r="K45" i="36"/>
  <c r="N44" i="36"/>
  <c r="K44" i="36"/>
  <c r="N43" i="36"/>
  <c r="K43" i="36"/>
  <c r="N42" i="36"/>
  <c r="K42" i="36"/>
  <c r="N41" i="36"/>
  <c r="K41" i="36"/>
  <c r="N40" i="36"/>
  <c r="K40" i="36"/>
  <c r="N39" i="36"/>
  <c r="K39" i="36"/>
  <c r="N38" i="36"/>
  <c r="K38" i="36"/>
  <c r="N37" i="36"/>
  <c r="K37" i="36"/>
  <c r="N36" i="36"/>
  <c r="K36" i="36"/>
  <c r="N35" i="36"/>
  <c r="K35" i="36"/>
  <c r="N34" i="36"/>
  <c r="K34" i="36"/>
  <c r="N33" i="36"/>
  <c r="K33" i="36"/>
  <c r="N32" i="36"/>
  <c r="K32" i="36"/>
  <c r="N31" i="36"/>
  <c r="K31" i="36"/>
  <c r="N30" i="36"/>
  <c r="K30" i="36"/>
  <c r="N29" i="36"/>
  <c r="K29" i="36"/>
  <c r="N28" i="36"/>
  <c r="K28" i="36"/>
  <c r="N27" i="36"/>
  <c r="K27" i="36"/>
  <c r="N26" i="36"/>
  <c r="K26" i="36"/>
  <c r="N25" i="36"/>
  <c r="K25" i="36"/>
  <c r="N24" i="36"/>
  <c r="K24" i="36"/>
  <c r="N23" i="36"/>
  <c r="K23" i="36"/>
  <c r="N22" i="36"/>
  <c r="K22" i="36"/>
  <c r="N21" i="36"/>
  <c r="K21" i="36"/>
  <c r="N20" i="36"/>
  <c r="K20" i="36"/>
  <c r="N19" i="36"/>
  <c r="K19" i="36"/>
  <c r="N18" i="36"/>
  <c r="K18" i="36"/>
  <c r="N17" i="36"/>
  <c r="K17" i="36"/>
  <c r="N16" i="36"/>
  <c r="K16" i="36"/>
  <c r="N15" i="36"/>
  <c r="K15" i="36"/>
  <c r="N14" i="36"/>
  <c r="K14" i="36"/>
  <c r="N13" i="36"/>
  <c r="K13" i="36"/>
  <c r="N12" i="36"/>
  <c r="K12" i="36"/>
  <c r="N11" i="36"/>
  <c r="K11" i="36"/>
  <c r="N10" i="36"/>
  <c r="K10" i="36"/>
  <c r="N9" i="36"/>
  <c r="K9" i="36"/>
  <c r="N8" i="36"/>
  <c r="K8" i="36"/>
  <c r="N7" i="36"/>
  <c r="K7" i="36"/>
  <c r="N6" i="36"/>
  <c r="K6" i="36"/>
  <c r="N5" i="36"/>
  <c r="K5" i="36"/>
  <c r="N91" i="37"/>
  <c r="K91" i="37"/>
  <c r="N90" i="37"/>
  <c r="K90" i="37"/>
  <c r="N89" i="37"/>
  <c r="K89" i="37"/>
  <c r="N88" i="37"/>
  <c r="K88" i="37"/>
  <c r="N87" i="37"/>
  <c r="K87" i="37"/>
  <c r="N86" i="37"/>
  <c r="K86" i="37"/>
  <c r="N85" i="37"/>
  <c r="K85" i="37"/>
  <c r="N84" i="37"/>
  <c r="K84" i="37"/>
  <c r="N83" i="37"/>
  <c r="K83" i="37"/>
  <c r="N82" i="37"/>
  <c r="K82" i="37"/>
  <c r="N81" i="37"/>
  <c r="K81" i="37"/>
  <c r="N80" i="37"/>
  <c r="K80" i="37"/>
  <c r="N79" i="37"/>
  <c r="K79" i="37"/>
  <c r="N78" i="37"/>
  <c r="K78" i="37"/>
  <c r="N77" i="37"/>
  <c r="K77" i="37"/>
  <c r="N76" i="37"/>
  <c r="K76" i="37"/>
  <c r="N75" i="37"/>
  <c r="K75" i="37"/>
  <c r="N74" i="37"/>
  <c r="K74" i="37"/>
  <c r="N73" i="37"/>
  <c r="K73" i="37"/>
  <c r="N72" i="37"/>
  <c r="K72" i="37"/>
  <c r="N71" i="37"/>
  <c r="K71" i="37"/>
  <c r="N70" i="37"/>
  <c r="K70" i="37"/>
  <c r="N69" i="37"/>
  <c r="K69" i="37"/>
  <c r="N68" i="37"/>
  <c r="K68" i="37"/>
  <c r="N67" i="37"/>
  <c r="K67" i="37"/>
  <c r="N66" i="37"/>
  <c r="K66" i="37"/>
  <c r="N65" i="37"/>
  <c r="K65" i="37"/>
  <c r="N64" i="37"/>
  <c r="K64" i="37"/>
  <c r="N63" i="37"/>
  <c r="K63" i="37"/>
  <c r="N62" i="37"/>
  <c r="K62" i="37"/>
  <c r="N61" i="37"/>
  <c r="K61" i="37"/>
  <c r="N60" i="37"/>
  <c r="K60" i="37"/>
  <c r="N59" i="37"/>
  <c r="K59" i="37"/>
  <c r="N58" i="37"/>
  <c r="K58" i="37"/>
  <c r="N57" i="37"/>
  <c r="K57" i="37"/>
  <c r="N56" i="37"/>
  <c r="K56" i="37"/>
  <c r="N55" i="37"/>
  <c r="K55" i="37"/>
  <c r="N54" i="37"/>
  <c r="K54" i="37"/>
  <c r="N53" i="37"/>
  <c r="K53" i="37"/>
  <c r="N52" i="37"/>
  <c r="K52" i="37"/>
  <c r="N51" i="37"/>
  <c r="K51" i="37"/>
  <c r="N50" i="37"/>
  <c r="K50" i="37"/>
  <c r="N49" i="37"/>
  <c r="K49" i="37"/>
  <c r="N48" i="37"/>
  <c r="K48" i="37"/>
  <c r="N47" i="37"/>
  <c r="K47" i="37"/>
  <c r="N46" i="37"/>
  <c r="K46" i="37"/>
  <c r="N45" i="37"/>
  <c r="K45" i="37"/>
  <c r="N44" i="37"/>
  <c r="K44" i="37"/>
  <c r="N43" i="37"/>
  <c r="K43" i="37"/>
  <c r="N42" i="37"/>
  <c r="K42" i="37"/>
  <c r="N41" i="37"/>
  <c r="K41" i="37"/>
  <c r="N40" i="37"/>
  <c r="K40" i="37"/>
  <c r="N39" i="37"/>
  <c r="K39" i="37"/>
  <c r="N38" i="37"/>
  <c r="K38" i="37"/>
  <c r="N37" i="37"/>
  <c r="K37" i="37"/>
  <c r="N36" i="37"/>
  <c r="K36" i="37"/>
  <c r="N35" i="37"/>
  <c r="K35" i="37"/>
  <c r="N34" i="37"/>
  <c r="K34" i="37"/>
  <c r="N33" i="37"/>
  <c r="K33" i="37"/>
  <c r="N32" i="37"/>
  <c r="K32" i="37"/>
  <c r="N31" i="37"/>
  <c r="K31" i="37"/>
  <c r="N30" i="37"/>
  <c r="K30" i="37"/>
  <c r="N29" i="37"/>
  <c r="K29" i="37"/>
  <c r="N28" i="37"/>
  <c r="K28" i="37"/>
  <c r="N27" i="37"/>
  <c r="K27" i="37"/>
  <c r="N26" i="37"/>
  <c r="K26" i="37"/>
  <c r="N25" i="37"/>
  <c r="K25" i="37"/>
  <c r="N24" i="37"/>
  <c r="K24" i="37"/>
  <c r="N23" i="37"/>
  <c r="K23" i="37"/>
  <c r="N22" i="37"/>
  <c r="K22" i="37"/>
  <c r="N21" i="37"/>
  <c r="K21" i="37"/>
  <c r="N20" i="37"/>
  <c r="K20" i="37"/>
  <c r="N19" i="37"/>
  <c r="K19" i="37"/>
  <c r="N18" i="37"/>
  <c r="K18" i="37"/>
  <c r="N17" i="37"/>
  <c r="K17" i="37"/>
  <c r="N16" i="37"/>
  <c r="K16" i="37"/>
  <c r="N15" i="37"/>
  <c r="K15" i="37"/>
  <c r="N14" i="37"/>
  <c r="K14" i="37"/>
  <c r="N13" i="37"/>
  <c r="K13" i="37"/>
  <c r="N12" i="37"/>
  <c r="K12" i="37"/>
  <c r="N11" i="37"/>
  <c r="K11" i="37"/>
  <c r="N10" i="37"/>
  <c r="K10" i="37"/>
  <c r="N9" i="37"/>
  <c r="K9" i="37"/>
  <c r="N8" i="37"/>
  <c r="K8" i="37"/>
  <c r="N7" i="37"/>
  <c r="K7" i="37"/>
  <c r="N6" i="37"/>
  <c r="K6" i="37"/>
  <c r="N5" i="37"/>
  <c r="K5" i="37"/>
  <c r="N176" i="38"/>
  <c r="K176" i="38"/>
  <c r="N175" i="38"/>
  <c r="K175" i="38"/>
  <c r="N174" i="38"/>
  <c r="K174" i="38"/>
  <c r="N173" i="38"/>
  <c r="K173" i="38"/>
  <c r="N172" i="38"/>
  <c r="K172" i="38"/>
  <c r="N171" i="38"/>
  <c r="K171" i="38"/>
  <c r="N170" i="38"/>
  <c r="K170" i="38"/>
  <c r="N169" i="38"/>
  <c r="K169" i="38"/>
  <c r="N168" i="38"/>
  <c r="K168" i="38"/>
  <c r="N167" i="38"/>
  <c r="K167" i="38"/>
  <c r="N166" i="38"/>
  <c r="K166" i="38"/>
  <c r="N165" i="38"/>
  <c r="K165" i="38"/>
  <c r="N164" i="38"/>
  <c r="K164" i="38"/>
  <c r="N163" i="38"/>
  <c r="K163" i="38"/>
  <c r="N162" i="38"/>
  <c r="K162" i="38"/>
  <c r="N161" i="38"/>
  <c r="K161" i="38"/>
  <c r="N160" i="38"/>
  <c r="K160" i="38"/>
  <c r="N159" i="38"/>
  <c r="K159" i="38"/>
  <c r="N158" i="38"/>
  <c r="K158" i="38"/>
  <c r="N157" i="38"/>
  <c r="K157" i="38"/>
  <c r="N156" i="38"/>
  <c r="K156" i="38"/>
  <c r="N155" i="38"/>
  <c r="K155" i="38"/>
  <c r="N154" i="38"/>
  <c r="K154" i="38"/>
  <c r="N153" i="38"/>
  <c r="K153" i="38"/>
  <c r="N152" i="38"/>
  <c r="K152" i="38"/>
  <c r="N151" i="38"/>
  <c r="K151" i="38"/>
  <c r="N150" i="38"/>
  <c r="K150" i="38"/>
  <c r="N149" i="38"/>
  <c r="K149" i="38"/>
  <c r="N148" i="38"/>
  <c r="K148" i="38"/>
  <c r="N147" i="38"/>
  <c r="K147" i="38"/>
  <c r="N146" i="38"/>
  <c r="K146" i="38"/>
  <c r="N145" i="38"/>
  <c r="K145" i="38"/>
  <c r="N144" i="38"/>
  <c r="K144" i="38"/>
  <c r="N143" i="38"/>
  <c r="K143" i="38"/>
  <c r="N142" i="38"/>
  <c r="K142" i="38"/>
  <c r="N141" i="38"/>
  <c r="K141" i="38"/>
  <c r="N140" i="38"/>
  <c r="K140" i="38"/>
  <c r="N139" i="38"/>
  <c r="K139" i="38"/>
  <c r="N138" i="38"/>
  <c r="K138" i="38"/>
  <c r="N137" i="38"/>
  <c r="K137" i="38"/>
  <c r="N136" i="38"/>
  <c r="K136" i="38"/>
  <c r="N135" i="38"/>
  <c r="K135" i="38"/>
  <c r="N134" i="38"/>
  <c r="K134" i="38"/>
  <c r="N133" i="38"/>
  <c r="K133" i="38"/>
  <c r="N132" i="38"/>
  <c r="K132" i="38"/>
  <c r="N131" i="38"/>
  <c r="K131" i="38"/>
  <c r="N130" i="38"/>
  <c r="K130" i="38"/>
  <c r="N129" i="38"/>
  <c r="K129" i="38"/>
  <c r="N128" i="38"/>
  <c r="K128" i="38"/>
  <c r="N127" i="38"/>
  <c r="K127" i="38"/>
  <c r="N126" i="38"/>
  <c r="K126" i="38"/>
  <c r="N125" i="38"/>
  <c r="K125" i="38"/>
  <c r="N124" i="38"/>
  <c r="K124" i="38"/>
  <c r="N123" i="38"/>
  <c r="K123" i="38"/>
  <c r="N122" i="38"/>
  <c r="K122" i="38"/>
  <c r="N121" i="38"/>
  <c r="K121" i="38"/>
  <c r="N120" i="38"/>
  <c r="K120" i="38"/>
  <c r="N119" i="38"/>
  <c r="K119" i="38"/>
  <c r="N118" i="38"/>
  <c r="K118" i="38"/>
  <c r="N117" i="38"/>
  <c r="K117" i="38"/>
  <c r="N116" i="38"/>
  <c r="K116" i="38"/>
  <c r="N115" i="38"/>
  <c r="K115" i="38"/>
  <c r="N114" i="38"/>
  <c r="K114" i="38"/>
  <c r="N113" i="38"/>
  <c r="K113" i="38"/>
  <c r="N112" i="38"/>
  <c r="K112" i="38"/>
  <c r="N111" i="38"/>
  <c r="K111" i="38"/>
  <c r="N110" i="38"/>
  <c r="K110" i="38"/>
  <c r="N109" i="38"/>
  <c r="K109" i="38"/>
  <c r="N108" i="38"/>
  <c r="K108" i="38"/>
  <c r="N107" i="38"/>
  <c r="K107" i="38"/>
  <c r="N106" i="38"/>
  <c r="K106" i="38"/>
  <c r="N105" i="38"/>
  <c r="K105" i="38"/>
  <c r="N104" i="38"/>
  <c r="K104" i="38"/>
  <c r="N103" i="38"/>
  <c r="K103" i="38"/>
  <c r="N102" i="38"/>
  <c r="K102" i="38"/>
  <c r="N101" i="38"/>
  <c r="K101" i="38"/>
  <c r="N100" i="38"/>
  <c r="K100" i="38"/>
  <c r="N99" i="38"/>
  <c r="K99" i="38"/>
  <c r="N98" i="38"/>
  <c r="K98" i="38"/>
  <c r="N97" i="38"/>
  <c r="K97" i="38"/>
  <c r="N96" i="38"/>
  <c r="K96" i="38"/>
  <c r="N95" i="38"/>
  <c r="K95" i="38"/>
  <c r="N94" i="38"/>
  <c r="K94" i="38"/>
  <c r="N93" i="38"/>
  <c r="K93" i="38"/>
  <c r="N92" i="38"/>
  <c r="K92" i="38"/>
  <c r="N91" i="38"/>
  <c r="K91" i="38"/>
  <c r="N90" i="38"/>
  <c r="K90" i="38"/>
  <c r="N89" i="38"/>
  <c r="K89" i="38"/>
  <c r="N88" i="38"/>
  <c r="K88" i="38"/>
  <c r="N87" i="38"/>
  <c r="K87" i="38"/>
  <c r="N86" i="38"/>
  <c r="K86" i="38"/>
  <c r="N85" i="38"/>
  <c r="K85" i="38"/>
  <c r="N84" i="38"/>
  <c r="K84" i="38"/>
  <c r="N83" i="38"/>
  <c r="K83" i="38"/>
  <c r="N82" i="38"/>
  <c r="K82" i="38"/>
  <c r="N81" i="38"/>
  <c r="K81" i="38"/>
  <c r="N80" i="38"/>
  <c r="K80" i="38"/>
  <c r="N79" i="38"/>
  <c r="K79" i="38"/>
  <c r="N78" i="38"/>
  <c r="K78" i="38"/>
  <c r="N77" i="38"/>
  <c r="K77" i="38"/>
  <c r="N76" i="38"/>
  <c r="K76" i="38"/>
  <c r="N75" i="38"/>
  <c r="K75" i="38"/>
  <c r="N74" i="38"/>
  <c r="K74" i="38"/>
  <c r="N73" i="38"/>
  <c r="K73" i="38"/>
  <c r="N72" i="38"/>
  <c r="K72" i="38"/>
  <c r="N71" i="38"/>
  <c r="K71" i="38"/>
  <c r="N70" i="38"/>
  <c r="K70" i="38"/>
  <c r="N69" i="38"/>
  <c r="K69" i="38"/>
  <c r="N68" i="38"/>
  <c r="K68" i="38"/>
  <c r="N67" i="38"/>
  <c r="K67" i="38"/>
  <c r="N66" i="38"/>
  <c r="K66" i="38"/>
  <c r="N65" i="38"/>
  <c r="K65" i="38"/>
  <c r="N64" i="38"/>
  <c r="K64" i="38"/>
  <c r="N63" i="38"/>
  <c r="K63" i="38"/>
  <c r="N62" i="38"/>
  <c r="K62" i="38"/>
  <c r="N61" i="38"/>
  <c r="K61" i="38"/>
  <c r="N60" i="38"/>
  <c r="K60" i="38"/>
  <c r="N59" i="38"/>
  <c r="K59" i="38"/>
  <c r="N58" i="38"/>
  <c r="K58" i="38"/>
  <c r="N57" i="38"/>
  <c r="K57" i="38"/>
  <c r="N56" i="38"/>
  <c r="K56" i="38"/>
  <c r="N55" i="38"/>
  <c r="K55" i="38"/>
  <c r="N54" i="38"/>
  <c r="K54" i="38"/>
  <c r="N53" i="38"/>
  <c r="K53" i="38"/>
  <c r="N52" i="38"/>
  <c r="K52" i="38"/>
  <c r="N51" i="38"/>
  <c r="K51" i="38"/>
  <c r="N50" i="38"/>
  <c r="K50" i="38"/>
  <c r="N49" i="38"/>
  <c r="K49" i="38"/>
  <c r="N48" i="38"/>
  <c r="K48" i="38"/>
  <c r="N47" i="38"/>
  <c r="K47" i="38"/>
  <c r="N46" i="38"/>
  <c r="K46" i="38"/>
  <c r="N45" i="38"/>
  <c r="K45" i="38"/>
  <c r="N44" i="38"/>
  <c r="K44" i="38"/>
  <c r="N43" i="38"/>
  <c r="K43" i="38"/>
  <c r="N42" i="38"/>
  <c r="K42" i="38"/>
  <c r="N41" i="38"/>
  <c r="K41" i="38"/>
  <c r="N40" i="38"/>
  <c r="K40" i="38"/>
  <c r="N39" i="38"/>
  <c r="K39" i="38"/>
  <c r="N38" i="38"/>
  <c r="K38" i="38"/>
  <c r="N37" i="38"/>
  <c r="K37" i="38"/>
  <c r="N36" i="38"/>
  <c r="K36" i="38"/>
  <c r="N35" i="38"/>
  <c r="K35" i="38"/>
  <c r="N34" i="38"/>
  <c r="K34" i="38"/>
  <c r="N33" i="38"/>
  <c r="K33" i="38"/>
  <c r="N32" i="38"/>
  <c r="K32" i="38"/>
  <c r="N31" i="38"/>
  <c r="K31" i="38"/>
  <c r="N30" i="38"/>
  <c r="K30" i="38"/>
  <c r="N29" i="38"/>
  <c r="K29" i="38"/>
  <c r="N28" i="38"/>
  <c r="K28" i="38"/>
  <c r="N27" i="38"/>
  <c r="K27" i="38"/>
  <c r="N26" i="38"/>
  <c r="K26" i="38"/>
  <c r="N25" i="38"/>
  <c r="K25" i="38"/>
  <c r="N24" i="38"/>
  <c r="K24" i="38"/>
  <c r="N23" i="38"/>
  <c r="K23" i="38"/>
  <c r="N22" i="38"/>
  <c r="K22" i="38"/>
  <c r="N21" i="38"/>
  <c r="K21" i="38"/>
  <c r="N20" i="38"/>
  <c r="K20" i="38"/>
  <c r="N19" i="38"/>
  <c r="K19" i="38"/>
  <c r="N18" i="38"/>
  <c r="K18" i="38"/>
  <c r="N17" i="38"/>
  <c r="K17" i="38"/>
  <c r="N16" i="38"/>
  <c r="K16" i="38"/>
  <c r="N15" i="38"/>
  <c r="K15" i="38"/>
  <c r="N14" i="38"/>
  <c r="K14" i="38"/>
  <c r="N13" i="38"/>
  <c r="K13" i="38"/>
  <c r="N12" i="38"/>
  <c r="K12" i="38"/>
  <c r="N11" i="38"/>
  <c r="K11" i="38"/>
  <c r="N10" i="38"/>
  <c r="K10" i="38"/>
  <c r="N9" i="38"/>
  <c r="K9" i="38"/>
  <c r="N8" i="38"/>
  <c r="K8" i="38"/>
  <c r="N7" i="38"/>
  <c r="K7" i="38"/>
  <c r="N6" i="38"/>
  <c r="K6" i="38"/>
  <c r="N5" i="38"/>
  <c r="K5" i="38"/>
  <c r="N152" i="39"/>
  <c r="K152" i="39"/>
  <c r="N151" i="39"/>
  <c r="K151" i="39"/>
  <c r="N150" i="39"/>
  <c r="K150" i="39"/>
  <c r="N149" i="39"/>
  <c r="K149" i="39"/>
  <c r="N148" i="39"/>
  <c r="K148" i="39"/>
  <c r="N147" i="39"/>
  <c r="K147" i="39"/>
  <c r="N146" i="39"/>
  <c r="K146" i="39"/>
  <c r="N145" i="39"/>
  <c r="K145" i="39"/>
  <c r="N144" i="39"/>
  <c r="K144" i="39"/>
  <c r="N143" i="39"/>
  <c r="K143" i="39"/>
  <c r="N142" i="39"/>
  <c r="K142" i="39"/>
  <c r="N141" i="39"/>
  <c r="K141" i="39"/>
  <c r="N140" i="39"/>
  <c r="K140" i="39"/>
  <c r="N139" i="39"/>
  <c r="K139" i="39"/>
  <c r="N138" i="39"/>
  <c r="K138" i="39"/>
  <c r="N137" i="39"/>
  <c r="K137" i="39"/>
  <c r="N136" i="39"/>
  <c r="K136" i="39"/>
  <c r="N135" i="39"/>
  <c r="K135" i="39"/>
  <c r="N134" i="39"/>
  <c r="K134" i="39"/>
  <c r="N133" i="39"/>
  <c r="K133" i="39"/>
  <c r="N132" i="39"/>
  <c r="K132" i="39"/>
  <c r="N131" i="39"/>
  <c r="K131" i="39"/>
  <c r="N130" i="39"/>
  <c r="K130" i="39"/>
  <c r="N129" i="39"/>
  <c r="K129" i="39"/>
  <c r="N128" i="39"/>
  <c r="K128" i="39"/>
  <c r="N127" i="39"/>
  <c r="K127" i="39"/>
  <c r="N126" i="39"/>
  <c r="K126" i="39"/>
  <c r="N125" i="39"/>
  <c r="K125" i="39"/>
  <c r="N124" i="39"/>
  <c r="K124" i="39"/>
  <c r="N123" i="39"/>
  <c r="K123" i="39"/>
  <c r="N122" i="39"/>
  <c r="K122" i="39"/>
  <c r="N121" i="39"/>
  <c r="K121" i="39"/>
  <c r="N120" i="39"/>
  <c r="K120" i="39"/>
  <c r="N119" i="39"/>
  <c r="K119" i="39"/>
  <c r="N118" i="39"/>
  <c r="K118" i="39"/>
  <c r="N117" i="39"/>
  <c r="K117" i="39"/>
  <c r="N116" i="39"/>
  <c r="K116" i="39"/>
  <c r="N115" i="39"/>
  <c r="K115" i="39"/>
  <c r="N114" i="39"/>
  <c r="K114" i="39"/>
  <c r="N113" i="39"/>
  <c r="K113" i="39"/>
  <c r="N112" i="39"/>
  <c r="K112" i="39"/>
  <c r="N111" i="39"/>
  <c r="K111" i="39"/>
  <c r="N110" i="39"/>
  <c r="K110" i="39"/>
  <c r="N109" i="39"/>
  <c r="K109" i="39"/>
  <c r="N108" i="39"/>
  <c r="K108" i="39"/>
  <c r="N107" i="39"/>
  <c r="K107" i="39"/>
  <c r="N106" i="39"/>
  <c r="K106" i="39"/>
  <c r="N105" i="39"/>
  <c r="K105" i="39"/>
  <c r="N104" i="39"/>
  <c r="K104" i="39"/>
  <c r="N103" i="39"/>
  <c r="K103" i="39"/>
  <c r="N102" i="39"/>
  <c r="K102" i="39"/>
  <c r="N101" i="39"/>
  <c r="K101" i="39"/>
  <c r="N100" i="39"/>
  <c r="K100" i="39"/>
  <c r="N99" i="39"/>
  <c r="K99" i="39"/>
  <c r="N98" i="39"/>
  <c r="K98" i="39"/>
  <c r="N97" i="39"/>
  <c r="K97" i="39"/>
  <c r="N96" i="39"/>
  <c r="K96" i="39"/>
  <c r="N95" i="39"/>
  <c r="K95" i="39"/>
  <c r="N94" i="39"/>
  <c r="K94" i="39"/>
  <c r="N93" i="39"/>
  <c r="K93" i="39"/>
  <c r="N92" i="39"/>
  <c r="K92" i="39"/>
  <c r="N91" i="39"/>
  <c r="K91" i="39"/>
  <c r="N90" i="39"/>
  <c r="K90" i="39"/>
  <c r="N89" i="39"/>
  <c r="K89" i="39"/>
  <c r="N88" i="39"/>
  <c r="K88" i="39"/>
  <c r="N87" i="39"/>
  <c r="K87" i="39"/>
  <c r="N86" i="39"/>
  <c r="K86" i="39"/>
  <c r="N85" i="39"/>
  <c r="K85" i="39"/>
  <c r="N84" i="39"/>
  <c r="K84" i="39"/>
  <c r="N83" i="39"/>
  <c r="K83" i="39"/>
  <c r="N82" i="39"/>
  <c r="K82" i="39"/>
  <c r="N81" i="39"/>
  <c r="K81" i="39"/>
  <c r="N80" i="39"/>
  <c r="K80" i="39"/>
  <c r="N79" i="39"/>
  <c r="K79" i="39"/>
  <c r="N78" i="39"/>
  <c r="K78" i="39"/>
  <c r="N77" i="39"/>
  <c r="K77" i="39"/>
  <c r="N76" i="39"/>
  <c r="K76" i="39"/>
  <c r="N75" i="39"/>
  <c r="K75" i="39"/>
  <c r="N74" i="39"/>
  <c r="K74" i="39"/>
  <c r="N73" i="39"/>
  <c r="K73" i="39"/>
  <c r="N72" i="39"/>
  <c r="K72" i="39"/>
  <c r="N71" i="39"/>
  <c r="K71" i="39"/>
  <c r="N70" i="39"/>
  <c r="K70" i="39"/>
  <c r="N69" i="39"/>
  <c r="K69" i="39"/>
  <c r="N68" i="39"/>
  <c r="K68" i="39"/>
  <c r="N67" i="39"/>
  <c r="K67" i="39"/>
  <c r="N66" i="39"/>
  <c r="K66" i="39"/>
  <c r="N65" i="39"/>
  <c r="K65" i="39"/>
  <c r="N64" i="39"/>
  <c r="K64" i="39"/>
  <c r="N63" i="39"/>
  <c r="K63" i="39"/>
  <c r="N62" i="39"/>
  <c r="K62" i="39"/>
  <c r="N61" i="39"/>
  <c r="K61" i="39"/>
  <c r="N60" i="39"/>
  <c r="K60" i="39"/>
  <c r="N59" i="39"/>
  <c r="K59" i="39"/>
  <c r="N58" i="39"/>
  <c r="K58" i="39"/>
  <c r="N57" i="39"/>
  <c r="K57" i="39"/>
  <c r="N56" i="39"/>
  <c r="K56" i="39"/>
  <c r="N55" i="39"/>
  <c r="K55" i="39"/>
  <c r="N54" i="39"/>
  <c r="K54" i="39"/>
  <c r="N53" i="39"/>
  <c r="K53" i="39"/>
  <c r="N52" i="39"/>
  <c r="K52" i="39"/>
  <c r="N51" i="39"/>
  <c r="K51" i="39"/>
  <c r="N50" i="39"/>
  <c r="K50" i="39"/>
  <c r="N49" i="39"/>
  <c r="K49" i="39"/>
  <c r="N48" i="39"/>
  <c r="K48" i="39"/>
  <c r="N47" i="39"/>
  <c r="K47" i="39"/>
  <c r="N46" i="39"/>
  <c r="K46" i="39"/>
  <c r="N45" i="39"/>
  <c r="K45" i="39"/>
  <c r="N44" i="39"/>
  <c r="K44" i="39"/>
  <c r="N43" i="39"/>
  <c r="K43" i="39"/>
  <c r="N42" i="39"/>
  <c r="K42" i="39"/>
  <c r="N41" i="39"/>
  <c r="K41" i="39"/>
  <c r="N40" i="39"/>
  <c r="K40" i="39"/>
  <c r="N39" i="39"/>
  <c r="K39" i="39"/>
  <c r="N38" i="39"/>
  <c r="K38" i="39"/>
  <c r="N37" i="39"/>
  <c r="K37" i="39"/>
  <c r="N36" i="39"/>
  <c r="K36" i="39"/>
  <c r="N35" i="39"/>
  <c r="K35" i="39"/>
  <c r="N34" i="39"/>
  <c r="K34" i="39"/>
  <c r="N33" i="39"/>
  <c r="K33" i="39"/>
  <c r="N32" i="39"/>
  <c r="K32" i="39"/>
  <c r="N31" i="39"/>
  <c r="K31" i="39"/>
  <c r="N30" i="39"/>
  <c r="K30" i="39"/>
  <c r="N29" i="39"/>
  <c r="K29" i="39"/>
  <c r="N28" i="39"/>
  <c r="K28" i="39"/>
  <c r="N27" i="39"/>
  <c r="K27" i="39"/>
  <c r="N26" i="39"/>
  <c r="K26" i="39"/>
  <c r="N25" i="39"/>
  <c r="K25" i="39"/>
  <c r="N24" i="39"/>
  <c r="K24" i="39"/>
  <c r="N23" i="39"/>
  <c r="K23" i="39"/>
  <c r="N22" i="39"/>
  <c r="K22" i="39"/>
  <c r="N21" i="39"/>
  <c r="K21" i="39"/>
  <c r="N20" i="39"/>
  <c r="K20" i="39"/>
  <c r="N19" i="39"/>
  <c r="K19" i="39"/>
  <c r="N18" i="39"/>
  <c r="K18" i="39"/>
  <c r="N17" i="39"/>
  <c r="K17" i="39"/>
  <c r="N16" i="39"/>
  <c r="K16" i="39"/>
  <c r="N15" i="39"/>
  <c r="K15" i="39"/>
  <c r="N14" i="39"/>
  <c r="K14" i="39"/>
  <c r="N13" i="39"/>
  <c r="K13" i="39"/>
  <c r="N12" i="39"/>
  <c r="K12" i="39"/>
  <c r="N11" i="39"/>
  <c r="K11" i="39"/>
  <c r="N10" i="39"/>
  <c r="K10" i="39"/>
  <c r="N9" i="39"/>
  <c r="K9" i="39"/>
  <c r="N8" i="39"/>
  <c r="K8" i="39"/>
  <c r="N7" i="39"/>
  <c r="K7" i="39"/>
  <c r="N6" i="39"/>
  <c r="K6" i="39"/>
  <c r="N5" i="39"/>
  <c r="K5" i="39"/>
  <c r="N138" i="40"/>
  <c r="K138" i="40"/>
  <c r="N137" i="40"/>
  <c r="K137" i="40"/>
  <c r="N136" i="40"/>
  <c r="K136" i="40"/>
  <c r="N135" i="40"/>
  <c r="K135" i="40"/>
  <c r="N134" i="40"/>
  <c r="K134" i="40"/>
  <c r="N133" i="40"/>
  <c r="K133" i="40"/>
  <c r="N132" i="40"/>
  <c r="K132" i="40"/>
  <c r="N131" i="40"/>
  <c r="K131" i="40"/>
  <c r="N130" i="40"/>
  <c r="K130" i="40"/>
  <c r="N129" i="40"/>
  <c r="K129" i="40"/>
  <c r="N128" i="40"/>
  <c r="K128" i="40"/>
  <c r="N127" i="40"/>
  <c r="K127" i="40"/>
  <c r="N126" i="40"/>
  <c r="K126" i="40"/>
  <c r="N125" i="40"/>
  <c r="K125" i="40"/>
  <c r="N124" i="40"/>
  <c r="K124" i="40"/>
  <c r="N123" i="40"/>
  <c r="K123" i="40"/>
  <c r="N122" i="40"/>
  <c r="K122" i="40"/>
  <c r="N121" i="40"/>
  <c r="K121" i="40"/>
  <c r="N120" i="40"/>
  <c r="K120" i="40"/>
  <c r="N119" i="40"/>
  <c r="K119" i="40"/>
  <c r="N118" i="40"/>
  <c r="K118" i="40"/>
  <c r="N117" i="40"/>
  <c r="K117" i="40"/>
  <c r="N116" i="40"/>
  <c r="K116" i="40"/>
  <c r="N115" i="40"/>
  <c r="K115" i="40"/>
  <c r="N114" i="40"/>
  <c r="K114" i="40"/>
  <c r="N113" i="40"/>
  <c r="K113" i="40"/>
  <c r="N112" i="40"/>
  <c r="K112" i="40"/>
  <c r="N111" i="40"/>
  <c r="K111" i="40"/>
  <c r="N110" i="40"/>
  <c r="K110" i="40"/>
  <c r="N109" i="40"/>
  <c r="K109" i="40"/>
  <c r="N108" i="40"/>
  <c r="K108" i="40"/>
  <c r="N107" i="40"/>
  <c r="K107" i="40"/>
  <c r="N106" i="40"/>
  <c r="K106" i="40"/>
  <c r="N105" i="40"/>
  <c r="K105" i="40"/>
  <c r="N104" i="40"/>
  <c r="K104" i="40"/>
  <c r="N103" i="40"/>
  <c r="K103" i="40"/>
  <c r="N102" i="40"/>
  <c r="K102" i="40"/>
  <c r="N101" i="40"/>
  <c r="K101" i="40"/>
  <c r="N100" i="40"/>
  <c r="K100" i="40"/>
  <c r="N99" i="40"/>
  <c r="K99" i="40"/>
  <c r="N98" i="40"/>
  <c r="K98" i="40"/>
  <c r="N97" i="40"/>
  <c r="K97" i="40"/>
  <c r="N96" i="40"/>
  <c r="K96" i="40"/>
  <c r="N95" i="40"/>
  <c r="K95" i="40"/>
  <c r="N94" i="40"/>
  <c r="K94" i="40"/>
  <c r="N93" i="40"/>
  <c r="K93" i="40"/>
  <c r="N92" i="40"/>
  <c r="K92" i="40"/>
  <c r="N91" i="40"/>
  <c r="K91" i="40"/>
  <c r="N90" i="40"/>
  <c r="K90" i="40"/>
  <c r="N89" i="40"/>
  <c r="K89" i="40"/>
  <c r="N88" i="40"/>
  <c r="K88" i="40"/>
  <c r="N87" i="40"/>
  <c r="K87" i="40"/>
  <c r="N86" i="40"/>
  <c r="K86" i="40"/>
  <c r="N85" i="40"/>
  <c r="K85" i="40"/>
  <c r="N84" i="40"/>
  <c r="K84" i="40"/>
  <c r="N83" i="40"/>
  <c r="K83" i="40"/>
  <c r="N82" i="40"/>
  <c r="K82" i="40"/>
  <c r="N81" i="40"/>
  <c r="K81" i="40"/>
  <c r="N80" i="40"/>
  <c r="K80" i="40"/>
  <c r="N79" i="40"/>
  <c r="K79" i="40"/>
  <c r="N78" i="40"/>
  <c r="K78" i="40"/>
  <c r="N77" i="40"/>
  <c r="K77" i="40"/>
  <c r="N76" i="40"/>
  <c r="K76" i="40"/>
  <c r="N75" i="40"/>
  <c r="K75" i="40"/>
  <c r="N74" i="40"/>
  <c r="K74" i="40"/>
  <c r="N73" i="40"/>
  <c r="K73" i="40"/>
  <c r="N72" i="40"/>
  <c r="K72" i="40"/>
  <c r="N71" i="40"/>
  <c r="K71" i="40"/>
  <c r="N70" i="40"/>
  <c r="K70" i="40"/>
  <c r="N69" i="40"/>
  <c r="K69" i="40"/>
  <c r="N68" i="40"/>
  <c r="K68" i="40"/>
  <c r="N67" i="40"/>
  <c r="K67" i="40"/>
  <c r="N66" i="40"/>
  <c r="K66" i="40"/>
  <c r="N65" i="40"/>
  <c r="K65" i="40"/>
  <c r="N64" i="40"/>
  <c r="K64" i="40"/>
  <c r="N63" i="40"/>
  <c r="K63" i="40"/>
  <c r="N62" i="40"/>
  <c r="K62" i="40"/>
  <c r="N61" i="40"/>
  <c r="K61" i="40"/>
  <c r="N60" i="40"/>
  <c r="K60" i="40"/>
  <c r="N59" i="40"/>
  <c r="K59" i="40"/>
  <c r="N58" i="40"/>
  <c r="K58" i="40"/>
  <c r="N57" i="40"/>
  <c r="K57" i="40"/>
  <c r="N56" i="40"/>
  <c r="K56" i="40"/>
  <c r="N55" i="40"/>
  <c r="K55" i="40"/>
  <c r="N54" i="40"/>
  <c r="K54" i="40"/>
  <c r="N53" i="40"/>
  <c r="K53" i="40"/>
  <c r="N52" i="40"/>
  <c r="K52" i="40"/>
  <c r="N51" i="40"/>
  <c r="K51" i="40"/>
  <c r="N50" i="40"/>
  <c r="K50" i="40"/>
  <c r="N49" i="40"/>
  <c r="K49" i="40"/>
  <c r="N48" i="40"/>
  <c r="K48" i="40"/>
  <c r="N47" i="40"/>
  <c r="K47" i="40"/>
  <c r="N46" i="40"/>
  <c r="K46" i="40"/>
  <c r="N45" i="40"/>
  <c r="K45" i="40"/>
  <c r="N44" i="40"/>
  <c r="K44" i="40"/>
  <c r="N43" i="40"/>
  <c r="K43" i="40"/>
  <c r="N42" i="40"/>
  <c r="K42" i="40"/>
  <c r="N41" i="40"/>
  <c r="K41" i="40"/>
  <c r="N40" i="40"/>
  <c r="K40" i="40"/>
  <c r="N39" i="40"/>
  <c r="K39" i="40"/>
  <c r="N38" i="40"/>
  <c r="K38" i="40"/>
  <c r="N37" i="40"/>
  <c r="K37" i="40"/>
  <c r="N36" i="40"/>
  <c r="K36" i="40"/>
  <c r="N35" i="40"/>
  <c r="K35" i="40"/>
  <c r="N34" i="40"/>
  <c r="K34" i="40"/>
  <c r="N33" i="40"/>
  <c r="K33" i="40"/>
  <c r="N32" i="40"/>
  <c r="K32" i="40"/>
  <c r="N31" i="40"/>
  <c r="K31" i="40"/>
  <c r="N30" i="40"/>
  <c r="K30" i="40"/>
  <c r="N29" i="40"/>
  <c r="K29" i="40"/>
  <c r="N28" i="40"/>
  <c r="K28" i="40"/>
  <c r="N27" i="40"/>
  <c r="K27" i="40"/>
  <c r="N26" i="40"/>
  <c r="K26" i="40"/>
  <c r="N25" i="40"/>
  <c r="K25" i="40"/>
  <c r="N24" i="40"/>
  <c r="K24" i="40"/>
  <c r="N23" i="40"/>
  <c r="K23" i="40"/>
  <c r="N22" i="40"/>
  <c r="K22" i="40"/>
  <c r="N21" i="40"/>
  <c r="K21" i="40"/>
  <c r="N20" i="40"/>
  <c r="K20" i="40"/>
  <c r="N19" i="40"/>
  <c r="K19" i="40"/>
  <c r="N18" i="40"/>
  <c r="K18" i="40"/>
  <c r="N17" i="40"/>
  <c r="K17" i="40"/>
  <c r="N16" i="40"/>
  <c r="K16" i="40"/>
  <c r="N15" i="40"/>
  <c r="K15" i="40"/>
  <c r="N14" i="40"/>
  <c r="K14" i="40"/>
  <c r="N13" i="40"/>
  <c r="K13" i="40"/>
  <c r="N12" i="40"/>
  <c r="K12" i="40"/>
  <c r="N11" i="40"/>
  <c r="K11" i="40"/>
  <c r="N10" i="40"/>
  <c r="K10" i="40"/>
  <c r="N9" i="40"/>
  <c r="K9" i="40"/>
  <c r="N8" i="40"/>
  <c r="K8" i="40"/>
  <c r="N7" i="40"/>
  <c r="K7" i="40"/>
  <c r="N6" i="40"/>
  <c r="K6" i="40"/>
  <c r="N5" i="40"/>
  <c r="K5" i="40"/>
  <c r="N102" i="41"/>
  <c r="K102" i="41"/>
  <c r="N101" i="41"/>
  <c r="K101" i="41"/>
  <c r="N100" i="41"/>
  <c r="K100" i="41"/>
  <c r="N99" i="41"/>
  <c r="K99" i="41"/>
  <c r="N98" i="41"/>
  <c r="K98" i="41"/>
  <c r="N97" i="41"/>
  <c r="K97" i="41"/>
  <c r="N96" i="41"/>
  <c r="K96" i="41"/>
  <c r="N95" i="41"/>
  <c r="K95" i="41"/>
  <c r="N94" i="41"/>
  <c r="K94" i="41"/>
  <c r="N93" i="41"/>
  <c r="K93" i="41"/>
  <c r="N92" i="41"/>
  <c r="K92" i="41"/>
  <c r="N91" i="41"/>
  <c r="K91" i="41"/>
  <c r="N90" i="41"/>
  <c r="K90" i="41"/>
  <c r="N89" i="41"/>
  <c r="K89" i="41"/>
  <c r="N88" i="41"/>
  <c r="K88" i="41"/>
  <c r="N87" i="41"/>
  <c r="K87" i="41"/>
  <c r="N86" i="41"/>
  <c r="K86" i="41"/>
  <c r="N85" i="41"/>
  <c r="K85" i="41"/>
  <c r="N84" i="41"/>
  <c r="K84" i="41"/>
  <c r="N83" i="41"/>
  <c r="K83" i="41"/>
  <c r="N82" i="41"/>
  <c r="K82" i="41"/>
  <c r="N81" i="41"/>
  <c r="K81" i="41"/>
  <c r="N80" i="41"/>
  <c r="K80" i="41"/>
  <c r="N79" i="41"/>
  <c r="K79" i="41"/>
  <c r="N78" i="41"/>
  <c r="K78" i="41"/>
  <c r="N77" i="41"/>
  <c r="K77" i="41"/>
  <c r="N76" i="41"/>
  <c r="K76" i="41"/>
  <c r="N75" i="41"/>
  <c r="K75" i="41"/>
  <c r="N74" i="41"/>
  <c r="K74" i="41"/>
  <c r="N73" i="41"/>
  <c r="K73" i="41"/>
  <c r="N72" i="41"/>
  <c r="K72" i="41"/>
  <c r="N71" i="41"/>
  <c r="K71" i="41"/>
  <c r="N70" i="41"/>
  <c r="K70" i="41"/>
  <c r="N69" i="41"/>
  <c r="K69" i="41"/>
  <c r="N68" i="41"/>
  <c r="K68" i="41"/>
  <c r="N67" i="41"/>
  <c r="K67" i="41"/>
  <c r="N66" i="41"/>
  <c r="K66" i="41"/>
  <c r="N65" i="41"/>
  <c r="K65" i="41"/>
  <c r="N64" i="41"/>
  <c r="K64" i="41"/>
  <c r="N63" i="41"/>
  <c r="K63" i="41"/>
  <c r="N62" i="41"/>
  <c r="K62" i="41"/>
  <c r="N61" i="41"/>
  <c r="K61" i="41"/>
  <c r="N60" i="41"/>
  <c r="K60" i="41"/>
  <c r="N59" i="41"/>
  <c r="K59" i="41"/>
  <c r="N58" i="41"/>
  <c r="K58" i="41"/>
  <c r="N57" i="41"/>
  <c r="K57" i="41"/>
  <c r="N56" i="41"/>
  <c r="K56" i="41"/>
  <c r="N55" i="41"/>
  <c r="K55" i="41"/>
  <c r="N54" i="41"/>
  <c r="K54" i="41"/>
  <c r="N53" i="41"/>
  <c r="K53" i="41"/>
  <c r="N52" i="41"/>
  <c r="K52" i="41"/>
  <c r="N51" i="41"/>
  <c r="K51" i="41"/>
  <c r="N50" i="41"/>
  <c r="K50" i="41"/>
  <c r="N49" i="41"/>
  <c r="K49" i="41"/>
  <c r="N48" i="41"/>
  <c r="K48" i="41"/>
  <c r="N47" i="41"/>
  <c r="K47" i="41"/>
  <c r="N46" i="41"/>
  <c r="K46" i="41"/>
  <c r="N45" i="41"/>
  <c r="K45" i="41"/>
  <c r="N44" i="41"/>
  <c r="K44" i="41"/>
  <c r="N43" i="41"/>
  <c r="K43" i="41"/>
  <c r="N42" i="41"/>
  <c r="K42" i="41"/>
  <c r="N41" i="41"/>
  <c r="K41" i="41"/>
  <c r="N40" i="41"/>
  <c r="K40" i="41"/>
  <c r="N39" i="41"/>
  <c r="K39" i="41"/>
  <c r="N38" i="41"/>
  <c r="K38" i="41"/>
  <c r="N37" i="41"/>
  <c r="K37" i="41"/>
  <c r="N36" i="41"/>
  <c r="K36" i="41"/>
  <c r="N35" i="41"/>
  <c r="K35" i="41"/>
  <c r="N34" i="41"/>
  <c r="K34" i="41"/>
  <c r="N33" i="41"/>
  <c r="K33" i="41"/>
  <c r="N32" i="41"/>
  <c r="K32" i="41"/>
  <c r="N31" i="41"/>
  <c r="K31" i="41"/>
  <c r="N30" i="41"/>
  <c r="K30" i="41"/>
  <c r="N29" i="41"/>
  <c r="K29" i="41"/>
  <c r="N28" i="41"/>
  <c r="K28" i="41"/>
  <c r="N27" i="41"/>
  <c r="K27" i="41"/>
  <c r="N26" i="41"/>
  <c r="K26" i="41"/>
  <c r="N25" i="41"/>
  <c r="K25" i="41"/>
  <c r="N24" i="41"/>
  <c r="K24" i="41"/>
  <c r="N23" i="41"/>
  <c r="K23" i="41"/>
  <c r="N22" i="41"/>
  <c r="K22" i="41"/>
  <c r="N21" i="41"/>
  <c r="K21" i="41"/>
  <c r="N20" i="41"/>
  <c r="K20" i="41"/>
  <c r="N19" i="41"/>
  <c r="K19" i="41"/>
  <c r="N18" i="41"/>
  <c r="K18" i="41"/>
  <c r="N17" i="41"/>
  <c r="K17" i="41"/>
  <c r="N16" i="41"/>
  <c r="K16" i="41"/>
  <c r="N15" i="41"/>
  <c r="K15" i="41"/>
  <c r="N14" i="41"/>
  <c r="K14" i="41"/>
  <c r="N13" i="41"/>
  <c r="K13" i="41"/>
  <c r="N12" i="41"/>
  <c r="K12" i="41"/>
  <c r="N11" i="41"/>
  <c r="K11" i="41"/>
  <c r="N10" i="41"/>
  <c r="K10" i="41"/>
  <c r="N9" i="41"/>
  <c r="K9" i="41"/>
  <c r="N8" i="41"/>
  <c r="K8" i="41"/>
  <c r="N7" i="41"/>
  <c r="K7" i="41"/>
  <c r="N6" i="41"/>
  <c r="K6" i="41"/>
  <c r="N5" i="41"/>
  <c r="K5" i="41"/>
  <c r="N273" i="42"/>
  <c r="K273" i="42"/>
  <c r="N272" i="42"/>
  <c r="K272" i="42"/>
  <c r="N271" i="42"/>
  <c r="K271" i="42"/>
  <c r="N270" i="42"/>
  <c r="K270" i="42"/>
  <c r="N269" i="42"/>
  <c r="K269" i="42"/>
  <c r="N268" i="42"/>
  <c r="K268" i="42"/>
  <c r="N267" i="42"/>
  <c r="K267" i="42"/>
  <c r="N266" i="42"/>
  <c r="K266" i="42"/>
  <c r="N265" i="42"/>
  <c r="K265" i="42"/>
  <c r="N264" i="42"/>
  <c r="K264" i="42"/>
  <c r="N263" i="42"/>
  <c r="K263" i="42"/>
  <c r="N262" i="42"/>
  <c r="K262" i="42"/>
  <c r="N261" i="42"/>
  <c r="K261" i="42"/>
  <c r="N260" i="42"/>
  <c r="K260" i="42"/>
  <c r="N259" i="42"/>
  <c r="K259" i="42"/>
  <c r="N258" i="42"/>
  <c r="K258" i="42"/>
  <c r="N257" i="42"/>
  <c r="K257" i="42"/>
  <c r="N256" i="42"/>
  <c r="K256" i="42"/>
  <c r="N255" i="42"/>
  <c r="K255" i="42"/>
  <c r="N254" i="42"/>
  <c r="K254" i="42"/>
  <c r="N253" i="42"/>
  <c r="K253" i="42"/>
  <c r="N252" i="42"/>
  <c r="K252" i="42"/>
  <c r="N251" i="42"/>
  <c r="K251" i="42"/>
  <c r="N250" i="42"/>
  <c r="K250" i="42"/>
  <c r="N249" i="42"/>
  <c r="K249" i="42"/>
  <c r="N248" i="42"/>
  <c r="K248" i="42"/>
  <c r="N247" i="42"/>
  <c r="K247" i="42"/>
  <c r="N246" i="42"/>
  <c r="K246" i="42"/>
  <c r="N245" i="42"/>
  <c r="K245" i="42"/>
  <c r="N244" i="42"/>
  <c r="K244" i="42"/>
  <c r="N243" i="42"/>
  <c r="K243" i="42"/>
  <c r="N242" i="42"/>
  <c r="K242" i="42"/>
  <c r="N241" i="42"/>
  <c r="K241" i="42"/>
  <c r="N240" i="42"/>
  <c r="K240" i="42"/>
  <c r="N239" i="42"/>
  <c r="K239" i="42"/>
  <c r="N238" i="42"/>
  <c r="K238" i="42"/>
  <c r="N237" i="42"/>
  <c r="K237" i="42"/>
  <c r="N236" i="42"/>
  <c r="K236" i="42"/>
  <c r="N235" i="42"/>
  <c r="K235" i="42"/>
  <c r="N234" i="42"/>
  <c r="K234" i="42"/>
  <c r="N233" i="42"/>
  <c r="K233" i="42"/>
  <c r="N232" i="42"/>
  <c r="K232" i="42"/>
  <c r="N231" i="42"/>
  <c r="K231" i="42"/>
  <c r="N230" i="42"/>
  <c r="K230" i="42"/>
  <c r="N229" i="42"/>
  <c r="K229" i="42"/>
  <c r="N228" i="42"/>
  <c r="K228" i="42"/>
  <c r="N227" i="42"/>
  <c r="K227" i="42"/>
  <c r="N226" i="42"/>
  <c r="K226" i="42"/>
  <c r="N225" i="42"/>
  <c r="K225" i="42"/>
  <c r="N224" i="42"/>
  <c r="K224" i="42"/>
  <c r="N223" i="42"/>
  <c r="K223" i="42"/>
  <c r="N222" i="42"/>
  <c r="K222" i="42"/>
  <c r="N221" i="42"/>
  <c r="K221" i="42"/>
  <c r="N220" i="42"/>
  <c r="K220" i="42"/>
  <c r="N219" i="42"/>
  <c r="K219" i="42"/>
  <c r="N218" i="42"/>
  <c r="K218" i="42"/>
  <c r="N217" i="42"/>
  <c r="K217" i="42"/>
  <c r="N216" i="42"/>
  <c r="K216" i="42"/>
  <c r="N215" i="42"/>
  <c r="K215" i="42"/>
  <c r="N214" i="42"/>
  <c r="K214" i="42"/>
  <c r="N213" i="42"/>
  <c r="K213" i="42"/>
  <c r="N212" i="42"/>
  <c r="K212" i="42"/>
  <c r="N211" i="42"/>
  <c r="K211" i="42"/>
  <c r="N210" i="42"/>
  <c r="K210" i="42"/>
  <c r="N209" i="42"/>
  <c r="K209" i="42"/>
  <c r="N208" i="42"/>
  <c r="K208" i="42"/>
  <c r="N207" i="42"/>
  <c r="K207" i="42"/>
  <c r="N206" i="42"/>
  <c r="K206" i="42"/>
  <c r="N205" i="42"/>
  <c r="K205" i="42"/>
  <c r="N204" i="42"/>
  <c r="K204" i="42"/>
  <c r="N203" i="42"/>
  <c r="K203" i="42"/>
  <c r="N202" i="42"/>
  <c r="K202" i="42"/>
  <c r="N201" i="42"/>
  <c r="K201" i="42"/>
  <c r="N200" i="42"/>
  <c r="K200" i="42"/>
  <c r="N199" i="42"/>
  <c r="K199" i="42"/>
  <c r="N198" i="42"/>
  <c r="K198" i="42"/>
  <c r="N197" i="42"/>
  <c r="K197" i="42"/>
  <c r="N196" i="42"/>
  <c r="K196" i="42"/>
  <c r="N195" i="42"/>
  <c r="K195" i="42"/>
  <c r="N194" i="42"/>
  <c r="K194" i="42"/>
  <c r="N193" i="42"/>
  <c r="K193" i="42"/>
  <c r="N192" i="42"/>
  <c r="K192" i="42"/>
  <c r="N191" i="42"/>
  <c r="K191" i="42"/>
  <c r="N190" i="42"/>
  <c r="K190" i="42"/>
  <c r="N189" i="42"/>
  <c r="K189" i="42"/>
  <c r="N188" i="42"/>
  <c r="K188" i="42"/>
  <c r="N187" i="42"/>
  <c r="K187" i="42"/>
  <c r="N186" i="42"/>
  <c r="K186" i="42"/>
  <c r="N185" i="42"/>
  <c r="K185" i="42"/>
  <c r="N184" i="42"/>
  <c r="K184" i="42"/>
  <c r="N183" i="42"/>
  <c r="K183" i="42"/>
  <c r="N182" i="42"/>
  <c r="K182" i="42"/>
  <c r="N181" i="42"/>
  <c r="K181" i="42"/>
  <c r="N180" i="42"/>
  <c r="K180" i="42"/>
  <c r="N179" i="42"/>
  <c r="K179" i="42"/>
  <c r="N178" i="42"/>
  <c r="K178" i="42"/>
  <c r="N177" i="42"/>
  <c r="K177" i="42"/>
  <c r="N176" i="42"/>
  <c r="K176" i="42"/>
  <c r="N175" i="42"/>
  <c r="K175" i="42"/>
  <c r="N174" i="42"/>
  <c r="K174" i="42"/>
  <c r="N173" i="42"/>
  <c r="K173" i="42"/>
  <c r="N172" i="42"/>
  <c r="K172" i="42"/>
  <c r="N171" i="42"/>
  <c r="K171" i="42"/>
  <c r="N170" i="42"/>
  <c r="K170" i="42"/>
  <c r="N169" i="42"/>
  <c r="K169" i="42"/>
  <c r="N168" i="42"/>
  <c r="K168" i="42"/>
  <c r="N167" i="42"/>
  <c r="K167" i="42"/>
  <c r="N166" i="42"/>
  <c r="K166" i="42"/>
  <c r="N165" i="42"/>
  <c r="K165" i="42"/>
  <c r="N164" i="42"/>
  <c r="K164" i="42"/>
  <c r="N163" i="42"/>
  <c r="K163" i="42"/>
  <c r="N162" i="42"/>
  <c r="K162" i="42"/>
  <c r="N161" i="42"/>
  <c r="K161" i="42"/>
  <c r="N160" i="42"/>
  <c r="K160" i="42"/>
  <c r="N159" i="42"/>
  <c r="K159" i="42"/>
  <c r="N158" i="42"/>
  <c r="K158" i="42"/>
  <c r="N157" i="42"/>
  <c r="K157" i="42"/>
  <c r="N156" i="42"/>
  <c r="K156" i="42"/>
  <c r="N155" i="42"/>
  <c r="K155" i="42"/>
  <c r="N154" i="42"/>
  <c r="K154" i="42"/>
  <c r="N153" i="42"/>
  <c r="K153" i="42"/>
  <c r="N152" i="42"/>
  <c r="K152" i="42"/>
  <c r="N151" i="42"/>
  <c r="K151" i="42"/>
  <c r="N150" i="42"/>
  <c r="K150" i="42"/>
  <c r="N149" i="42"/>
  <c r="K149" i="42"/>
  <c r="N148" i="42"/>
  <c r="K148" i="42"/>
  <c r="N147" i="42"/>
  <c r="K147" i="42"/>
  <c r="N146" i="42"/>
  <c r="K146" i="42"/>
  <c r="N145" i="42"/>
  <c r="K145" i="42"/>
  <c r="N144" i="42"/>
  <c r="K144" i="42"/>
  <c r="N143" i="42"/>
  <c r="K143" i="42"/>
  <c r="N142" i="42"/>
  <c r="K142" i="42"/>
  <c r="N141" i="42"/>
  <c r="K141" i="42"/>
  <c r="N140" i="42"/>
  <c r="K140" i="42"/>
  <c r="N139" i="42"/>
  <c r="K139" i="42"/>
  <c r="N138" i="42"/>
  <c r="K138" i="42"/>
  <c r="N137" i="42"/>
  <c r="K137" i="42"/>
  <c r="N136" i="42"/>
  <c r="K136" i="42"/>
  <c r="N135" i="42"/>
  <c r="K135" i="42"/>
  <c r="N134" i="42"/>
  <c r="K134" i="42"/>
  <c r="N133" i="42"/>
  <c r="K133" i="42"/>
  <c r="N132" i="42"/>
  <c r="K132" i="42"/>
  <c r="N131" i="42"/>
  <c r="K131" i="42"/>
  <c r="N130" i="42"/>
  <c r="K130" i="42"/>
  <c r="N129" i="42"/>
  <c r="K129" i="42"/>
  <c r="N128" i="42"/>
  <c r="K128" i="42"/>
  <c r="N127" i="42"/>
  <c r="K127" i="42"/>
  <c r="N126" i="42"/>
  <c r="K126" i="42"/>
  <c r="N125" i="42"/>
  <c r="K125" i="42"/>
  <c r="N124" i="42"/>
  <c r="K124" i="42"/>
  <c r="N123" i="42"/>
  <c r="K123" i="42"/>
  <c r="N122" i="42"/>
  <c r="K122" i="42"/>
  <c r="N121" i="42"/>
  <c r="K121" i="42"/>
  <c r="N120" i="42"/>
  <c r="K120" i="42"/>
  <c r="N119" i="42"/>
  <c r="K119" i="42"/>
  <c r="N118" i="42"/>
  <c r="K118" i="42"/>
  <c r="N117" i="42"/>
  <c r="K117" i="42"/>
  <c r="N116" i="42"/>
  <c r="K116" i="42"/>
  <c r="N115" i="42"/>
  <c r="K115" i="42"/>
  <c r="N114" i="42"/>
  <c r="K114" i="42"/>
  <c r="N113" i="42"/>
  <c r="K113" i="42"/>
  <c r="N112" i="42"/>
  <c r="K112" i="42"/>
  <c r="N111" i="42"/>
  <c r="K111" i="42"/>
  <c r="N110" i="42"/>
  <c r="K110" i="42"/>
  <c r="N109" i="42"/>
  <c r="K109" i="42"/>
  <c r="N108" i="42"/>
  <c r="K108" i="42"/>
  <c r="N107" i="42"/>
  <c r="K107" i="42"/>
  <c r="N106" i="42"/>
  <c r="K106" i="42"/>
  <c r="N105" i="42"/>
  <c r="K105" i="42"/>
  <c r="N104" i="42"/>
  <c r="K104" i="42"/>
  <c r="N103" i="42"/>
  <c r="K103" i="42"/>
  <c r="N102" i="42"/>
  <c r="K102" i="42"/>
  <c r="N101" i="42"/>
  <c r="K101" i="42"/>
  <c r="N100" i="42"/>
  <c r="K100" i="42"/>
  <c r="N99" i="42"/>
  <c r="K99" i="42"/>
  <c r="N98" i="42"/>
  <c r="K98" i="42"/>
  <c r="N97" i="42"/>
  <c r="K97" i="42"/>
  <c r="N96" i="42"/>
  <c r="K96" i="42"/>
  <c r="N95" i="42"/>
  <c r="K95" i="42"/>
  <c r="N94" i="42"/>
  <c r="K94" i="42"/>
  <c r="N93" i="42"/>
  <c r="K93" i="42"/>
  <c r="N92" i="42"/>
  <c r="K92" i="42"/>
  <c r="N91" i="42"/>
  <c r="K91" i="42"/>
  <c r="N90" i="42"/>
  <c r="K90" i="42"/>
  <c r="N89" i="42"/>
  <c r="K89" i="42"/>
  <c r="N88" i="42"/>
  <c r="K88" i="42"/>
  <c r="N87" i="42"/>
  <c r="K87" i="42"/>
  <c r="N86" i="42"/>
  <c r="K86" i="42"/>
  <c r="N85" i="42"/>
  <c r="K85" i="42"/>
  <c r="N84" i="42"/>
  <c r="K84" i="42"/>
  <c r="N83" i="42"/>
  <c r="K83" i="42"/>
  <c r="N82" i="42"/>
  <c r="K82" i="42"/>
  <c r="N81" i="42"/>
  <c r="K81" i="42"/>
  <c r="N80" i="42"/>
  <c r="K80" i="42"/>
  <c r="N79" i="42"/>
  <c r="K79" i="42"/>
  <c r="N78" i="42"/>
  <c r="K78" i="42"/>
  <c r="N77" i="42"/>
  <c r="K77" i="42"/>
  <c r="N76" i="42"/>
  <c r="K76" i="42"/>
  <c r="N75" i="42"/>
  <c r="K75" i="42"/>
  <c r="N74" i="42"/>
  <c r="K74" i="42"/>
  <c r="N73" i="42"/>
  <c r="K73" i="42"/>
  <c r="N72" i="42"/>
  <c r="K72" i="42"/>
  <c r="N71" i="42"/>
  <c r="K71" i="42"/>
  <c r="N70" i="42"/>
  <c r="K70" i="42"/>
  <c r="N69" i="42"/>
  <c r="K69" i="42"/>
  <c r="N68" i="42"/>
  <c r="K68" i="42"/>
  <c r="N67" i="42"/>
  <c r="K67" i="42"/>
  <c r="N66" i="42"/>
  <c r="K66" i="42"/>
  <c r="N65" i="42"/>
  <c r="K65" i="42"/>
  <c r="N64" i="42"/>
  <c r="K64" i="42"/>
  <c r="N63" i="42"/>
  <c r="K63" i="42"/>
  <c r="N62" i="42"/>
  <c r="K62" i="42"/>
  <c r="N61" i="42"/>
  <c r="K61" i="42"/>
  <c r="N60" i="42"/>
  <c r="K60" i="42"/>
  <c r="N59" i="42"/>
  <c r="K59" i="42"/>
  <c r="N58" i="42"/>
  <c r="K58" i="42"/>
  <c r="N57" i="42"/>
  <c r="K57" i="42"/>
  <c r="N56" i="42"/>
  <c r="K56" i="42"/>
  <c r="N55" i="42"/>
  <c r="K55" i="42"/>
  <c r="N54" i="42"/>
  <c r="K54" i="42"/>
  <c r="N53" i="42"/>
  <c r="K53" i="42"/>
  <c r="N52" i="42"/>
  <c r="K52" i="42"/>
  <c r="N51" i="42"/>
  <c r="K51" i="42"/>
  <c r="N50" i="42"/>
  <c r="K50" i="42"/>
  <c r="N49" i="42"/>
  <c r="K49" i="42"/>
  <c r="N48" i="42"/>
  <c r="K48" i="42"/>
  <c r="N47" i="42"/>
  <c r="K47" i="42"/>
  <c r="N46" i="42"/>
  <c r="K46" i="42"/>
  <c r="N45" i="42"/>
  <c r="K45" i="42"/>
  <c r="N44" i="42"/>
  <c r="K44" i="42"/>
  <c r="N43" i="42"/>
  <c r="K43" i="42"/>
  <c r="N42" i="42"/>
  <c r="K42" i="42"/>
  <c r="N41" i="42"/>
  <c r="K41" i="42"/>
  <c r="N40" i="42"/>
  <c r="K40" i="42"/>
  <c r="N39" i="42"/>
  <c r="K39" i="42"/>
  <c r="N38" i="42"/>
  <c r="K38" i="42"/>
  <c r="N37" i="42"/>
  <c r="K37" i="42"/>
  <c r="N36" i="42"/>
  <c r="K36" i="42"/>
  <c r="N35" i="42"/>
  <c r="K35" i="42"/>
  <c r="N34" i="42"/>
  <c r="K34" i="42"/>
  <c r="N33" i="42"/>
  <c r="K33" i="42"/>
  <c r="N32" i="42"/>
  <c r="K32" i="42"/>
  <c r="N31" i="42"/>
  <c r="K31" i="42"/>
  <c r="N30" i="42"/>
  <c r="K30" i="42"/>
  <c r="N29" i="42"/>
  <c r="K29" i="42"/>
  <c r="N28" i="42"/>
  <c r="K28" i="42"/>
  <c r="N27" i="42"/>
  <c r="K27" i="42"/>
  <c r="N26" i="42"/>
  <c r="K26" i="42"/>
  <c r="N25" i="42"/>
  <c r="K25" i="42"/>
  <c r="N24" i="42"/>
  <c r="K24" i="42"/>
  <c r="N23" i="42"/>
  <c r="K23" i="42"/>
  <c r="N22" i="42"/>
  <c r="K22" i="42"/>
  <c r="N21" i="42"/>
  <c r="K21" i="42"/>
  <c r="N20" i="42"/>
  <c r="K20" i="42"/>
  <c r="N19" i="42"/>
  <c r="K19" i="42"/>
  <c r="N18" i="42"/>
  <c r="K18" i="42"/>
  <c r="N17" i="42"/>
  <c r="K17" i="42"/>
  <c r="N16" i="42"/>
  <c r="K16" i="42"/>
  <c r="N15" i="42"/>
  <c r="K15" i="42"/>
  <c r="N14" i="42"/>
  <c r="K14" i="42"/>
  <c r="N13" i="42"/>
  <c r="K13" i="42"/>
  <c r="N12" i="42"/>
  <c r="K12" i="42"/>
  <c r="N11" i="42"/>
  <c r="K11" i="42"/>
  <c r="N10" i="42"/>
  <c r="K10" i="42"/>
  <c r="N9" i="42"/>
  <c r="K9" i="42"/>
  <c r="N8" i="42"/>
  <c r="K8" i="42"/>
  <c r="N7" i="42"/>
  <c r="K7" i="42"/>
  <c r="N6" i="42"/>
  <c r="K6" i="42"/>
  <c r="N5" i="42"/>
  <c r="K5" i="42"/>
  <c r="N93" i="43"/>
  <c r="K93" i="43"/>
  <c r="N92" i="43"/>
  <c r="K92" i="43"/>
  <c r="N91" i="43"/>
  <c r="K91" i="43"/>
  <c r="N90" i="43"/>
  <c r="K90" i="43"/>
  <c r="N89" i="43"/>
  <c r="K89" i="43"/>
  <c r="N88" i="43"/>
  <c r="K88" i="43"/>
  <c r="N87" i="43"/>
  <c r="K87" i="43"/>
  <c r="N86" i="43"/>
  <c r="K86" i="43"/>
  <c r="N85" i="43"/>
  <c r="K85" i="43"/>
  <c r="N84" i="43"/>
  <c r="K84" i="43"/>
  <c r="N83" i="43"/>
  <c r="K83" i="43"/>
  <c r="N82" i="43"/>
  <c r="K82" i="43"/>
  <c r="N81" i="43"/>
  <c r="K81" i="43"/>
  <c r="N80" i="43"/>
  <c r="K80" i="43"/>
  <c r="N79" i="43"/>
  <c r="K79" i="43"/>
  <c r="N78" i="43"/>
  <c r="K78" i="43"/>
  <c r="N77" i="43"/>
  <c r="K77" i="43"/>
  <c r="N76" i="43"/>
  <c r="K76" i="43"/>
  <c r="N75" i="43"/>
  <c r="K75" i="43"/>
  <c r="N74" i="43"/>
  <c r="K74" i="43"/>
  <c r="N73" i="43"/>
  <c r="K73" i="43"/>
  <c r="N72" i="43"/>
  <c r="K72" i="43"/>
  <c r="N71" i="43"/>
  <c r="K71" i="43"/>
  <c r="N70" i="43"/>
  <c r="K70" i="43"/>
  <c r="N69" i="43"/>
  <c r="K69" i="43"/>
  <c r="N68" i="43"/>
  <c r="K68" i="43"/>
  <c r="N67" i="43"/>
  <c r="K67" i="43"/>
  <c r="N66" i="43"/>
  <c r="K66" i="43"/>
  <c r="N65" i="43"/>
  <c r="K65" i="43"/>
  <c r="N64" i="43"/>
  <c r="K64" i="43"/>
  <c r="N63" i="43"/>
  <c r="K63" i="43"/>
  <c r="N62" i="43"/>
  <c r="K62" i="43"/>
  <c r="N61" i="43"/>
  <c r="K61" i="43"/>
  <c r="N60" i="43"/>
  <c r="K60" i="43"/>
  <c r="N59" i="43"/>
  <c r="K59" i="43"/>
  <c r="N58" i="43"/>
  <c r="K58" i="43"/>
  <c r="N57" i="43"/>
  <c r="K57" i="43"/>
  <c r="N56" i="43"/>
  <c r="K56" i="43"/>
  <c r="N55" i="43"/>
  <c r="K55" i="43"/>
  <c r="N54" i="43"/>
  <c r="K54" i="43"/>
  <c r="N53" i="43"/>
  <c r="K53" i="43"/>
  <c r="N52" i="43"/>
  <c r="K52" i="43"/>
  <c r="N51" i="43"/>
  <c r="K51" i="43"/>
  <c r="N50" i="43"/>
  <c r="K50" i="43"/>
  <c r="N49" i="43"/>
  <c r="K49" i="43"/>
  <c r="N48" i="43"/>
  <c r="K48" i="43"/>
  <c r="N47" i="43"/>
  <c r="K47" i="43"/>
  <c r="N46" i="43"/>
  <c r="K46" i="43"/>
  <c r="N45" i="43"/>
  <c r="K45" i="43"/>
  <c r="N44" i="43"/>
  <c r="K44" i="43"/>
  <c r="N43" i="43"/>
  <c r="K43" i="43"/>
  <c r="N42" i="43"/>
  <c r="K42" i="43"/>
  <c r="N41" i="43"/>
  <c r="K41" i="43"/>
  <c r="N40" i="43"/>
  <c r="K40" i="43"/>
  <c r="N39" i="43"/>
  <c r="K39" i="43"/>
  <c r="N38" i="43"/>
  <c r="K38" i="43"/>
  <c r="N37" i="43"/>
  <c r="K37" i="43"/>
  <c r="N36" i="43"/>
  <c r="K36" i="43"/>
  <c r="N35" i="43"/>
  <c r="K35" i="43"/>
  <c r="N34" i="43"/>
  <c r="K34" i="43"/>
  <c r="N33" i="43"/>
  <c r="K33" i="43"/>
  <c r="N32" i="43"/>
  <c r="K32" i="43"/>
  <c r="N31" i="43"/>
  <c r="K31" i="43"/>
  <c r="N30" i="43"/>
  <c r="K30" i="43"/>
  <c r="N29" i="43"/>
  <c r="K29" i="43"/>
  <c r="N28" i="43"/>
  <c r="K28" i="43"/>
  <c r="N27" i="43"/>
  <c r="K27" i="43"/>
  <c r="N26" i="43"/>
  <c r="K26" i="43"/>
  <c r="N25" i="43"/>
  <c r="K25" i="43"/>
  <c r="N24" i="43"/>
  <c r="K24" i="43"/>
  <c r="N23" i="43"/>
  <c r="K23" i="43"/>
  <c r="N22" i="43"/>
  <c r="K22" i="43"/>
  <c r="N21" i="43"/>
  <c r="K21" i="43"/>
  <c r="N20" i="43"/>
  <c r="K20" i="43"/>
  <c r="N19" i="43"/>
  <c r="K19" i="43"/>
  <c r="N18" i="43"/>
  <c r="K18" i="43"/>
  <c r="N17" i="43"/>
  <c r="K17" i="43"/>
  <c r="N16" i="43"/>
  <c r="K16" i="43"/>
  <c r="N15" i="43"/>
  <c r="K15" i="43"/>
  <c r="N14" i="43"/>
  <c r="K14" i="43"/>
  <c r="N13" i="43"/>
  <c r="K13" i="43"/>
  <c r="N12" i="43"/>
  <c r="K12" i="43"/>
  <c r="N11" i="43"/>
  <c r="K11" i="43"/>
  <c r="N10" i="43"/>
  <c r="K10" i="43"/>
  <c r="N9" i="43"/>
  <c r="K9" i="43"/>
  <c r="N8" i="43"/>
  <c r="K8" i="43"/>
  <c r="N7" i="43"/>
  <c r="K7" i="43"/>
  <c r="N6" i="43"/>
  <c r="K6" i="43"/>
  <c r="N5" i="43"/>
  <c r="K5" i="43"/>
  <c r="N142" i="44"/>
  <c r="K142" i="44"/>
  <c r="N141" i="44"/>
  <c r="K141" i="44"/>
  <c r="N140" i="44"/>
  <c r="K140" i="44"/>
  <c r="N139" i="44"/>
  <c r="K139" i="44"/>
  <c r="N138" i="44"/>
  <c r="K138" i="44"/>
  <c r="N137" i="44"/>
  <c r="K137" i="44"/>
  <c r="N136" i="44"/>
  <c r="K136" i="44"/>
  <c r="N135" i="44"/>
  <c r="K135" i="44"/>
  <c r="N134" i="44"/>
  <c r="K134" i="44"/>
  <c r="N133" i="44"/>
  <c r="K133" i="44"/>
  <c r="N132" i="44"/>
  <c r="K132" i="44"/>
  <c r="N131" i="44"/>
  <c r="K131" i="44"/>
  <c r="N130" i="44"/>
  <c r="K130" i="44"/>
  <c r="N129" i="44"/>
  <c r="K129" i="44"/>
  <c r="N128" i="44"/>
  <c r="K128" i="44"/>
  <c r="N127" i="44"/>
  <c r="K127" i="44"/>
  <c r="N126" i="44"/>
  <c r="K126" i="44"/>
  <c r="N125" i="44"/>
  <c r="K125" i="44"/>
  <c r="N124" i="44"/>
  <c r="K124" i="44"/>
  <c r="N123" i="44"/>
  <c r="K123" i="44"/>
  <c r="N122" i="44"/>
  <c r="K122" i="44"/>
  <c r="N121" i="44"/>
  <c r="K121" i="44"/>
  <c r="N120" i="44"/>
  <c r="K120" i="44"/>
  <c r="N119" i="44"/>
  <c r="K119" i="44"/>
  <c r="N118" i="44"/>
  <c r="K118" i="44"/>
  <c r="N117" i="44"/>
  <c r="K117" i="44"/>
  <c r="N116" i="44"/>
  <c r="K116" i="44"/>
  <c r="N115" i="44"/>
  <c r="K115" i="44"/>
  <c r="N114" i="44"/>
  <c r="K114" i="44"/>
  <c r="N113" i="44"/>
  <c r="K113" i="44"/>
  <c r="N112" i="44"/>
  <c r="K112" i="44"/>
  <c r="N111" i="44"/>
  <c r="K111" i="44"/>
  <c r="N110" i="44"/>
  <c r="K110" i="44"/>
  <c r="N109" i="44"/>
  <c r="K109" i="44"/>
  <c r="N108" i="44"/>
  <c r="K108" i="44"/>
  <c r="N107" i="44"/>
  <c r="K107" i="44"/>
  <c r="N106" i="44"/>
  <c r="K106" i="44"/>
  <c r="N105" i="44"/>
  <c r="K105" i="44"/>
  <c r="N104" i="44"/>
  <c r="K104" i="44"/>
  <c r="N103" i="44"/>
  <c r="K103" i="44"/>
  <c r="N102" i="44"/>
  <c r="K102" i="44"/>
  <c r="N101" i="44"/>
  <c r="K101" i="44"/>
  <c r="N100" i="44"/>
  <c r="K100" i="44"/>
  <c r="N99" i="44"/>
  <c r="K99" i="44"/>
  <c r="N98" i="44"/>
  <c r="K98" i="44"/>
  <c r="N97" i="44"/>
  <c r="K97" i="44"/>
  <c r="N96" i="44"/>
  <c r="K96" i="44"/>
  <c r="N95" i="44"/>
  <c r="K95" i="44"/>
  <c r="N94" i="44"/>
  <c r="K94" i="44"/>
  <c r="N93" i="44"/>
  <c r="K93" i="44"/>
  <c r="N92" i="44"/>
  <c r="K92" i="44"/>
  <c r="N91" i="44"/>
  <c r="K91" i="44"/>
  <c r="N90" i="44"/>
  <c r="K90" i="44"/>
  <c r="N89" i="44"/>
  <c r="K89" i="44"/>
  <c r="N88" i="44"/>
  <c r="K88" i="44"/>
  <c r="N87" i="44"/>
  <c r="K87" i="44"/>
  <c r="N86" i="44"/>
  <c r="K86" i="44"/>
  <c r="N85" i="44"/>
  <c r="K85" i="44"/>
  <c r="N84" i="44"/>
  <c r="K84" i="44"/>
  <c r="N83" i="44"/>
  <c r="K83" i="44"/>
  <c r="N82" i="44"/>
  <c r="K82" i="44"/>
  <c r="N81" i="44"/>
  <c r="K81" i="44"/>
  <c r="N80" i="44"/>
  <c r="K80" i="44"/>
  <c r="N79" i="44"/>
  <c r="K79" i="44"/>
  <c r="N78" i="44"/>
  <c r="K78" i="44"/>
  <c r="N77" i="44"/>
  <c r="K77" i="44"/>
  <c r="N76" i="44"/>
  <c r="K76" i="44"/>
  <c r="N75" i="44"/>
  <c r="K75" i="44"/>
  <c r="N74" i="44"/>
  <c r="K74" i="44"/>
  <c r="N73" i="44"/>
  <c r="K73" i="44"/>
  <c r="N72" i="44"/>
  <c r="K72" i="44"/>
  <c r="N71" i="44"/>
  <c r="K71" i="44"/>
  <c r="N70" i="44"/>
  <c r="K70" i="44"/>
  <c r="N69" i="44"/>
  <c r="K69" i="44"/>
  <c r="N68" i="44"/>
  <c r="K68" i="44"/>
  <c r="N67" i="44"/>
  <c r="K67" i="44"/>
  <c r="N66" i="44"/>
  <c r="K66" i="44"/>
  <c r="N65" i="44"/>
  <c r="K65" i="44"/>
  <c r="N64" i="44"/>
  <c r="K64" i="44"/>
  <c r="N63" i="44"/>
  <c r="K63" i="44"/>
  <c r="N62" i="44"/>
  <c r="K62" i="44"/>
  <c r="N61" i="44"/>
  <c r="K61" i="44"/>
  <c r="N60" i="44"/>
  <c r="K60" i="44"/>
  <c r="N59" i="44"/>
  <c r="K59" i="44"/>
  <c r="N58" i="44"/>
  <c r="K58" i="44"/>
  <c r="N57" i="44"/>
  <c r="K57" i="44"/>
  <c r="N56" i="44"/>
  <c r="K56" i="44"/>
  <c r="N55" i="44"/>
  <c r="K55" i="44"/>
  <c r="N54" i="44"/>
  <c r="K54" i="44"/>
  <c r="N53" i="44"/>
  <c r="K53" i="44"/>
  <c r="N52" i="44"/>
  <c r="K52" i="44"/>
  <c r="N51" i="44"/>
  <c r="K51" i="44"/>
  <c r="N50" i="44"/>
  <c r="K50" i="44"/>
  <c r="N49" i="44"/>
  <c r="K49" i="44"/>
  <c r="N48" i="44"/>
  <c r="K48" i="44"/>
  <c r="N47" i="44"/>
  <c r="K47" i="44"/>
  <c r="N46" i="44"/>
  <c r="K46" i="44"/>
  <c r="N45" i="44"/>
  <c r="K45" i="44"/>
  <c r="N44" i="44"/>
  <c r="K44" i="44"/>
  <c r="N43" i="44"/>
  <c r="K43" i="44"/>
  <c r="N42" i="44"/>
  <c r="K42" i="44"/>
  <c r="N41" i="44"/>
  <c r="K41" i="44"/>
  <c r="N40" i="44"/>
  <c r="K40" i="44"/>
  <c r="N39" i="44"/>
  <c r="K39" i="44"/>
  <c r="N38" i="44"/>
  <c r="K38" i="44"/>
  <c r="N37" i="44"/>
  <c r="K37" i="44"/>
  <c r="N36" i="44"/>
  <c r="K36" i="44"/>
  <c r="N35" i="44"/>
  <c r="K35" i="44"/>
  <c r="N34" i="44"/>
  <c r="K34" i="44"/>
  <c r="N33" i="44"/>
  <c r="K33" i="44"/>
  <c r="N32" i="44"/>
  <c r="K32" i="44"/>
  <c r="N31" i="44"/>
  <c r="K31" i="44"/>
  <c r="N30" i="44"/>
  <c r="K30" i="44"/>
  <c r="N29" i="44"/>
  <c r="K29" i="44"/>
  <c r="N28" i="44"/>
  <c r="K28" i="44"/>
  <c r="N27" i="44"/>
  <c r="K27" i="44"/>
  <c r="N26" i="44"/>
  <c r="K26" i="44"/>
  <c r="N25" i="44"/>
  <c r="K25" i="44"/>
  <c r="N24" i="44"/>
  <c r="K24" i="44"/>
  <c r="N23" i="44"/>
  <c r="K23" i="44"/>
  <c r="N22" i="44"/>
  <c r="K22" i="44"/>
  <c r="N21" i="44"/>
  <c r="K21" i="44"/>
  <c r="N20" i="44"/>
  <c r="K20" i="44"/>
  <c r="N19" i="44"/>
  <c r="K19" i="44"/>
  <c r="N18" i="44"/>
  <c r="K18" i="44"/>
  <c r="N17" i="44"/>
  <c r="K17" i="44"/>
  <c r="N16" i="44"/>
  <c r="K16" i="44"/>
  <c r="N15" i="44"/>
  <c r="K15" i="44"/>
  <c r="N14" i="44"/>
  <c r="K14" i="44"/>
  <c r="N13" i="44"/>
  <c r="K13" i="44"/>
  <c r="N12" i="44"/>
  <c r="K12" i="44"/>
  <c r="N11" i="44"/>
  <c r="K11" i="44"/>
  <c r="N10" i="44"/>
  <c r="K10" i="44"/>
  <c r="N9" i="44"/>
  <c r="K9" i="44"/>
  <c r="N8" i="44"/>
  <c r="K8" i="44"/>
  <c r="N7" i="44"/>
  <c r="K7" i="44"/>
  <c r="N6" i="44"/>
  <c r="K6" i="44"/>
  <c r="N5" i="44"/>
  <c r="K5" i="44"/>
  <c r="N126" i="45"/>
  <c r="K126" i="45"/>
  <c r="N125" i="45"/>
  <c r="K125" i="45"/>
  <c r="N124" i="45"/>
  <c r="K124" i="45"/>
  <c r="N123" i="45"/>
  <c r="K123" i="45"/>
  <c r="N122" i="45"/>
  <c r="K122" i="45"/>
  <c r="N121" i="45"/>
  <c r="K121" i="45"/>
  <c r="N120" i="45"/>
  <c r="K120" i="45"/>
  <c r="N119" i="45"/>
  <c r="K119" i="45"/>
  <c r="N118" i="45"/>
  <c r="K118" i="45"/>
  <c r="N117" i="45"/>
  <c r="K117" i="45"/>
  <c r="N116" i="45"/>
  <c r="K116" i="45"/>
  <c r="N115" i="45"/>
  <c r="K115" i="45"/>
  <c r="N114" i="45"/>
  <c r="K114" i="45"/>
  <c r="N113" i="45"/>
  <c r="K113" i="45"/>
  <c r="N112" i="45"/>
  <c r="K112" i="45"/>
  <c r="N111" i="45"/>
  <c r="K111" i="45"/>
  <c r="N110" i="45"/>
  <c r="K110" i="45"/>
  <c r="N109" i="45"/>
  <c r="K109" i="45"/>
  <c r="N108" i="45"/>
  <c r="K108" i="45"/>
  <c r="N107" i="45"/>
  <c r="K107" i="45"/>
  <c r="N106" i="45"/>
  <c r="K106" i="45"/>
  <c r="N105" i="45"/>
  <c r="K105" i="45"/>
  <c r="N104" i="45"/>
  <c r="K104" i="45"/>
  <c r="N103" i="45"/>
  <c r="K103" i="45"/>
  <c r="N102" i="45"/>
  <c r="K102" i="45"/>
  <c r="N101" i="45"/>
  <c r="K101" i="45"/>
  <c r="N100" i="45"/>
  <c r="K100" i="45"/>
  <c r="N99" i="45"/>
  <c r="K99" i="45"/>
  <c r="N98" i="45"/>
  <c r="K98" i="45"/>
  <c r="N97" i="45"/>
  <c r="K97" i="45"/>
  <c r="N96" i="45"/>
  <c r="K96" i="45"/>
  <c r="N95" i="45"/>
  <c r="K95" i="45"/>
  <c r="N94" i="45"/>
  <c r="K94" i="45"/>
  <c r="N93" i="45"/>
  <c r="K93" i="45"/>
  <c r="N92" i="45"/>
  <c r="K92" i="45"/>
  <c r="N91" i="45"/>
  <c r="K91" i="45"/>
  <c r="N90" i="45"/>
  <c r="K90" i="45"/>
  <c r="N89" i="45"/>
  <c r="K89" i="45"/>
  <c r="N88" i="45"/>
  <c r="K88" i="45"/>
  <c r="N87" i="45"/>
  <c r="K87" i="45"/>
  <c r="N86" i="45"/>
  <c r="K86" i="45"/>
  <c r="N85" i="45"/>
  <c r="K85" i="45"/>
  <c r="N84" i="45"/>
  <c r="K84" i="45"/>
  <c r="N83" i="45"/>
  <c r="K83" i="45"/>
  <c r="N82" i="45"/>
  <c r="K82" i="45"/>
  <c r="N81" i="45"/>
  <c r="K81" i="45"/>
  <c r="N80" i="45"/>
  <c r="K80" i="45"/>
  <c r="N79" i="45"/>
  <c r="K79" i="45"/>
  <c r="N78" i="45"/>
  <c r="K78" i="45"/>
  <c r="N77" i="45"/>
  <c r="K77" i="45"/>
  <c r="N76" i="45"/>
  <c r="K76" i="45"/>
  <c r="N75" i="45"/>
  <c r="K75" i="45"/>
  <c r="N74" i="45"/>
  <c r="K74" i="45"/>
  <c r="N73" i="45"/>
  <c r="K73" i="45"/>
  <c r="N72" i="45"/>
  <c r="K72" i="45"/>
  <c r="N71" i="45"/>
  <c r="K71" i="45"/>
  <c r="N70" i="45"/>
  <c r="K70" i="45"/>
  <c r="N69" i="45"/>
  <c r="K69" i="45"/>
  <c r="N68" i="45"/>
  <c r="K68" i="45"/>
  <c r="N67" i="45"/>
  <c r="K67" i="45"/>
  <c r="N66" i="45"/>
  <c r="K66" i="45"/>
  <c r="N65" i="45"/>
  <c r="K65" i="45"/>
  <c r="N64" i="45"/>
  <c r="K64" i="45"/>
  <c r="N63" i="45"/>
  <c r="K63" i="45"/>
  <c r="N62" i="45"/>
  <c r="K62" i="45"/>
  <c r="N61" i="45"/>
  <c r="K61" i="45"/>
  <c r="N60" i="45"/>
  <c r="K60" i="45"/>
  <c r="N59" i="45"/>
  <c r="K59" i="45"/>
  <c r="N58" i="45"/>
  <c r="K58" i="45"/>
  <c r="N57" i="45"/>
  <c r="K57" i="45"/>
  <c r="N56" i="45"/>
  <c r="K56" i="45"/>
  <c r="N55" i="45"/>
  <c r="K55" i="45"/>
  <c r="N54" i="45"/>
  <c r="K54" i="45"/>
  <c r="N53" i="45"/>
  <c r="K53" i="45"/>
  <c r="N52" i="45"/>
  <c r="K52" i="45"/>
  <c r="N51" i="45"/>
  <c r="K51" i="45"/>
  <c r="N50" i="45"/>
  <c r="K50" i="45"/>
  <c r="N49" i="45"/>
  <c r="K49" i="45"/>
  <c r="N48" i="45"/>
  <c r="K48" i="45"/>
  <c r="N47" i="45"/>
  <c r="K47" i="45"/>
  <c r="N46" i="45"/>
  <c r="K46" i="45"/>
  <c r="N45" i="45"/>
  <c r="K45" i="45"/>
  <c r="N44" i="45"/>
  <c r="K44" i="45"/>
  <c r="N43" i="45"/>
  <c r="K43" i="45"/>
  <c r="N42" i="45"/>
  <c r="K42" i="45"/>
  <c r="N41" i="45"/>
  <c r="K41" i="45"/>
  <c r="N40" i="45"/>
  <c r="K40" i="45"/>
  <c r="N39" i="45"/>
  <c r="K39" i="45"/>
  <c r="N38" i="45"/>
  <c r="K38" i="45"/>
  <c r="N37" i="45"/>
  <c r="K37" i="45"/>
  <c r="N36" i="45"/>
  <c r="K36" i="45"/>
  <c r="N35" i="45"/>
  <c r="K35" i="45"/>
  <c r="N34" i="45"/>
  <c r="K34" i="45"/>
  <c r="N33" i="45"/>
  <c r="K33" i="45"/>
  <c r="N32" i="45"/>
  <c r="K32" i="45"/>
  <c r="N31" i="45"/>
  <c r="K31" i="45"/>
  <c r="N30" i="45"/>
  <c r="K30" i="45"/>
  <c r="N29" i="45"/>
  <c r="K29" i="45"/>
  <c r="N28" i="45"/>
  <c r="K28" i="45"/>
  <c r="N27" i="45"/>
  <c r="K27" i="45"/>
  <c r="N26" i="45"/>
  <c r="K26" i="45"/>
  <c r="N25" i="45"/>
  <c r="K25" i="45"/>
  <c r="N24" i="45"/>
  <c r="K24" i="45"/>
  <c r="N23" i="45"/>
  <c r="K23" i="45"/>
  <c r="N22" i="45"/>
  <c r="K22" i="45"/>
  <c r="N21" i="45"/>
  <c r="K21" i="45"/>
  <c r="N20" i="45"/>
  <c r="K20" i="45"/>
  <c r="N19" i="45"/>
  <c r="K19" i="45"/>
  <c r="N18" i="45"/>
  <c r="K18" i="45"/>
  <c r="N17" i="45"/>
  <c r="K17" i="45"/>
  <c r="N16" i="45"/>
  <c r="K16" i="45"/>
  <c r="N15" i="45"/>
  <c r="K15" i="45"/>
  <c r="N14" i="45"/>
  <c r="K14" i="45"/>
  <c r="N13" i="45"/>
  <c r="K13" i="45"/>
  <c r="N12" i="45"/>
  <c r="K12" i="45"/>
  <c r="N11" i="45"/>
  <c r="K11" i="45"/>
  <c r="N10" i="45"/>
  <c r="K10" i="45"/>
  <c r="N9" i="45"/>
  <c r="K9" i="45"/>
  <c r="N8" i="45"/>
  <c r="K8" i="45"/>
  <c r="N7" i="45"/>
  <c r="K7" i="45"/>
  <c r="N6" i="45"/>
  <c r="K6" i="45"/>
  <c r="N5" i="45"/>
  <c r="K5" i="45"/>
  <c r="N116" i="33"/>
  <c r="K116" i="33"/>
  <c r="N115" i="33"/>
  <c r="K115" i="33"/>
  <c r="N114" i="33"/>
  <c r="K114" i="33"/>
  <c r="N113" i="33"/>
  <c r="K113" i="33"/>
  <c r="N112" i="33"/>
  <c r="K112" i="33"/>
  <c r="N111" i="33"/>
  <c r="K111" i="33"/>
  <c r="N110" i="33"/>
  <c r="K110" i="33"/>
  <c r="N109" i="33"/>
  <c r="K109" i="33"/>
  <c r="N108" i="33"/>
  <c r="K108" i="33"/>
  <c r="N107" i="33"/>
  <c r="K107" i="33"/>
  <c r="N106" i="33"/>
  <c r="K106" i="33"/>
  <c r="N105" i="33"/>
  <c r="K105" i="33"/>
  <c r="N104" i="33"/>
  <c r="K104" i="33"/>
  <c r="N103" i="33"/>
  <c r="K103" i="33"/>
  <c r="N102" i="33"/>
  <c r="K102" i="33"/>
  <c r="N101" i="33"/>
  <c r="K101" i="33"/>
  <c r="N100" i="33"/>
  <c r="K100" i="33"/>
  <c r="N99" i="33"/>
  <c r="K99" i="33"/>
  <c r="N98" i="33"/>
  <c r="K98" i="33"/>
  <c r="N97" i="33"/>
  <c r="K97" i="33"/>
  <c r="N96" i="33"/>
  <c r="K96" i="33"/>
  <c r="N95" i="33"/>
  <c r="K95" i="33"/>
  <c r="N94" i="33"/>
  <c r="K94" i="33"/>
  <c r="N93" i="33"/>
  <c r="K93" i="33"/>
  <c r="N92" i="33"/>
  <c r="K92" i="33"/>
  <c r="N91" i="33"/>
  <c r="K91" i="33"/>
  <c r="N90" i="33"/>
  <c r="K90" i="33"/>
  <c r="N89" i="33"/>
  <c r="K89" i="33"/>
  <c r="N88" i="33"/>
  <c r="K88" i="33"/>
  <c r="N87" i="33"/>
  <c r="K87" i="33"/>
  <c r="N86" i="33"/>
  <c r="K86" i="33"/>
  <c r="N85" i="33"/>
  <c r="K85" i="33"/>
  <c r="N84" i="33"/>
  <c r="K84" i="33"/>
  <c r="N83" i="33"/>
  <c r="K83" i="33"/>
  <c r="N82" i="33"/>
  <c r="K82" i="33"/>
  <c r="N81" i="33"/>
  <c r="K81" i="33"/>
  <c r="N80" i="33"/>
  <c r="K80" i="33"/>
  <c r="N79" i="33"/>
  <c r="K79" i="33"/>
  <c r="N78" i="33"/>
  <c r="K78" i="33"/>
  <c r="N77" i="33"/>
  <c r="K77" i="33"/>
  <c r="N76" i="33"/>
  <c r="K76" i="33"/>
  <c r="N75" i="33"/>
  <c r="K75" i="33"/>
  <c r="N74" i="33"/>
  <c r="K74" i="33"/>
  <c r="N73" i="33"/>
  <c r="K73" i="33"/>
  <c r="N72" i="33"/>
  <c r="K72" i="33"/>
  <c r="N71" i="33"/>
  <c r="K71" i="33"/>
  <c r="N70" i="33"/>
  <c r="K70" i="33"/>
  <c r="N69" i="33"/>
  <c r="K69" i="33"/>
  <c r="N68" i="33"/>
  <c r="K68" i="33"/>
  <c r="N67" i="33"/>
  <c r="K67" i="33"/>
  <c r="N66" i="33"/>
  <c r="K66" i="33"/>
  <c r="N65" i="33"/>
  <c r="K65" i="33"/>
  <c r="N64" i="33"/>
  <c r="K64" i="33"/>
  <c r="N63" i="33"/>
  <c r="K63" i="33"/>
  <c r="N62" i="33"/>
  <c r="K62" i="33"/>
  <c r="N61" i="33"/>
  <c r="K61" i="33"/>
  <c r="N60" i="33"/>
  <c r="K60" i="33"/>
  <c r="N59" i="33"/>
  <c r="K59" i="33"/>
  <c r="N58" i="33"/>
  <c r="K58" i="33"/>
  <c r="N57" i="33"/>
  <c r="K57" i="33"/>
  <c r="N56" i="33"/>
  <c r="K56" i="33"/>
  <c r="N55" i="33"/>
  <c r="K55" i="33"/>
  <c r="N54" i="33"/>
  <c r="K54" i="33"/>
  <c r="N53" i="33"/>
  <c r="K53" i="33"/>
  <c r="N52" i="33"/>
  <c r="K52" i="33"/>
  <c r="N51" i="33"/>
  <c r="K51" i="33"/>
  <c r="N50" i="33"/>
  <c r="K50" i="33"/>
  <c r="N49" i="33"/>
  <c r="K49" i="33"/>
  <c r="N48" i="33"/>
  <c r="K48" i="33"/>
  <c r="N47" i="33"/>
  <c r="K47" i="33"/>
  <c r="N46" i="33"/>
  <c r="K46" i="33"/>
  <c r="N45" i="33"/>
  <c r="K45" i="33"/>
  <c r="N44" i="33"/>
  <c r="K44" i="33"/>
  <c r="N43" i="33"/>
  <c r="K43" i="33"/>
  <c r="N42" i="33"/>
  <c r="K42" i="33"/>
  <c r="N41" i="33"/>
  <c r="K41" i="33"/>
  <c r="N40" i="33"/>
  <c r="K40" i="33"/>
  <c r="N39" i="33"/>
  <c r="K39" i="33"/>
  <c r="N38" i="33"/>
  <c r="K38" i="33"/>
  <c r="N37" i="33"/>
  <c r="K37" i="33"/>
  <c r="N36" i="33"/>
  <c r="K36" i="33"/>
  <c r="N35" i="33"/>
  <c r="K35" i="33"/>
  <c r="N34" i="33"/>
  <c r="K34" i="33"/>
  <c r="N33" i="33"/>
  <c r="K33" i="33"/>
  <c r="N32" i="33"/>
  <c r="K32" i="33"/>
  <c r="N31" i="33"/>
  <c r="K31" i="33"/>
  <c r="N30" i="33"/>
  <c r="K30" i="33"/>
  <c r="N29" i="33"/>
  <c r="K29" i="33"/>
  <c r="N28" i="33"/>
  <c r="K28" i="33"/>
  <c r="N27" i="33"/>
  <c r="K27" i="33"/>
  <c r="N26" i="33"/>
  <c r="K26" i="33"/>
  <c r="N25" i="33"/>
  <c r="K25" i="33"/>
  <c r="N24" i="33"/>
  <c r="K24" i="33"/>
  <c r="N23" i="33"/>
  <c r="K23" i="33"/>
  <c r="N22" i="33"/>
  <c r="K22" i="33"/>
  <c r="N21" i="33"/>
  <c r="K21" i="33"/>
  <c r="N20" i="33"/>
  <c r="K20" i="33"/>
  <c r="N19" i="33"/>
  <c r="K19" i="33"/>
  <c r="N18" i="33"/>
  <c r="K18" i="33"/>
  <c r="N17" i="33"/>
  <c r="K17" i="33"/>
  <c r="N16" i="33"/>
  <c r="K16" i="33"/>
  <c r="N15" i="33"/>
  <c r="K15" i="33"/>
  <c r="N14" i="33"/>
  <c r="K14" i="33"/>
  <c r="N13" i="33"/>
  <c r="K13" i="33"/>
  <c r="N12" i="33"/>
  <c r="K12" i="33"/>
  <c r="N11" i="33"/>
  <c r="K11" i="33"/>
  <c r="N10" i="33"/>
  <c r="K10" i="33"/>
  <c r="N9" i="33"/>
  <c r="K9" i="33"/>
  <c r="N8" i="33"/>
  <c r="K8" i="33"/>
  <c r="N7" i="33"/>
  <c r="K7" i="33"/>
  <c r="N6" i="33"/>
  <c r="K6" i="33"/>
  <c r="N5" i="33"/>
  <c r="K5" i="33"/>
  <c r="N8" i="30"/>
  <c r="N7" i="30"/>
  <c r="N6" i="30"/>
  <c r="N5" i="30"/>
  <c r="O58" i="30"/>
  <c r="P58" i="30" s="1"/>
  <c r="O57" i="30"/>
  <c r="P57" i="30" s="1"/>
  <c r="O56" i="30"/>
  <c r="P56" i="30" s="1"/>
  <c r="O54" i="30"/>
  <c r="P54" i="30" s="1"/>
  <c r="O53" i="30"/>
  <c r="P53" i="30" s="1"/>
  <c r="O52" i="30"/>
  <c r="P52" i="30" s="1"/>
  <c r="O50" i="30"/>
  <c r="P50" i="30" s="1"/>
  <c r="O49" i="30"/>
  <c r="P49" i="30" s="1"/>
  <c r="O48" i="30"/>
  <c r="P48" i="30" s="1"/>
  <c r="O46" i="30"/>
  <c r="P46" i="30" s="1"/>
  <c r="O45" i="30"/>
  <c r="P45" i="30" s="1"/>
  <c r="O44" i="30"/>
  <c r="P44" i="30" s="1"/>
  <c r="O42" i="30"/>
  <c r="P42" i="30" s="1"/>
  <c r="O41" i="30"/>
  <c r="P41" i="30" s="1"/>
  <c r="O40" i="30"/>
  <c r="P40" i="30" s="1"/>
  <c r="O38" i="30"/>
  <c r="P38" i="30" s="1"/>
  <c r="O37" i="30"/>
  <c r="P37" i="30" s="1"/>
  <c r="O36" i="30"/>
  <c r="P36" i="30" s="1"/>
  <c r="O34" i="30"/>
  <c r="P34" i="30" s="1"/>
  <c r="O33" i="30"/>
  <c r="P33" i="30" s="1"/>
  <c r="O32" i="30"/>
  <c r="P32" i="30" s="1"/>
  <c r="O30" i="30"/>
  <c r="P30" i="30" s="1"/>
  <c r="O29" i="30"/>
  <c r="P29" i="30" s="1"/>
  <c r="O28" i="30"/>
  <c r="P28" i="30" s="1"/>
  <c r="O26" i="30"/>
  <c r="P26" i="30" s="1"/>
  <c r="O25" i="30"/>
  <c r="P25" i="30" s="1"/>
  <c r="O24" i="30"/>
  <c r="P24" i="30" s="1"/>
  <c r="O22" i="30"/>
  <c r="P22" i="30" s="1"/>
  <c r="O21" i="30"/>
  <c r="P21" i="30" s="1"/>
  <c r="O20" i="30"/>
  <c r="P20" i="30" s="1"/>
  <c r="O18" i="30"/>
  <c r="P18" i="30" s="1"/>
  <c r="O17" i="30"/>
  <c r="P17" i="30" s="1"/>
  <c r="O16" i="30"/>
  <c r="P16" i="30" s="1"/>
  <c r="O14" i="30"/>
  <c r="P14" i="30" s="1"/>
  <c r="O13" i="30"/>
  <c r="P13" i="30" s="1"/>
  <c r="O12" i="30"/>
  <c r="P12" i="30" s="1"/>
  <c r="O10" i="30"/>
  <c r="P10" i="30" s="1"/>
  <c r="O9" i="30"/>
  <c r="P9" i="30" s="1"/>
  <c r="O6" i="30"/>
  <c r="P6" i="30" s="1"/>
  <c r="L127" i="45" l="1"/>
  <c r="L4" i="45" s="1"/>
  <c r="I127" i="45"/>
  <c r="I4" i="45" s="1"/>
  <c r="I143" i="44"/>
  <c r="I4" i="44" s="1"/>
  <c r="L143" i="44"/>
  <c r="L4" i="44" s="1"/>
  <c r="I94" i="43"/>
  <c r="I4" i="43" s="1"/>
  <c r="L94" i="43"/>
  <c r="L4" i="43" s="1"/>
  <c r="I274" i="42"/>
  <c r="I4" i="42" s="1"/>
  <c r="L274" i="42"/>
  <c r="L4" i="42" s="1"/>
  <c r="I103" i="41"/>
  <c r="I4" i="41" s="1"/>
  <c r="L103" i="41"/>
  <c r="L4" i="41" s="1"/>
  <c r="I139" i="40"/>
  <c r="I4" i="40" s="1"/>
  <c r="L139" i="40"/>
  <c r="L4" i="40" s="1"/>
  <c r="L153" i="39"/>
  <c r="L4" i="39" s="1"/>
  <c r="I153" i="39"/>
  <c r="I4" i="39" s="1"/>
  <c r="I177" i="38"/>
  <c r="I4" i="38" s="1"/>
  <c r="L177" i="38"/>
  <c r="L4" i="38" s="1"/>
  <c r="I92" i="37"/>
  <c r="I4" i="37" s="1"/>
  <c r="L92" i="37"/>
  <c r="L4" i="37" s="1"/>
  <c r="L135" i="36"/>
  <c r="L4" i="36" s="1"/>
  <c r="I135" i="36"/>
  <c r="I4" i="36" s="1"/>
  <c r="L42" i="35"/>
  <c r="L4" i="35" s="1"/>
  <c r="O41" i="34"/>
  <c r="P41" i="34" s="1"/>
  <c r="O9" i="34"/>
  <c r="P9" i="34" s="1"/>
  <c r="O14" i="34"/>
  <c r="P14" i="34" s="1"/>
  <c r="L233" i="34"/>
  <c r="L4" i="34" s="1"/>
  <c r="O17" i="34"/>
  <c r="P17" i="34" s="1"/>
  <c r="O6" i="34"/>
  <c r="P6" i="34" s="1"/>
  <c r="O102" i="33"/>
  <c r="P102" i="33" s="1"/>
  <c r="O104" i="33"/>
  <c r="P104" i="33" s="1"/>
  <c r="O106" i="33"/>
  <c r="P106" i="33" s="1"/>
  <c r="O108" i="33"/>
  <c r="P108" i="33" s="1"/>
  <c r="O110" i="33"/>
  <c r="P110" i="33" s="1"/>
  <c r="O112" i="33"/>
  <c r="P112" i="33" s="1"/>
  <c r="O114" i="33"/>
  <c r="P114" i="33" s="1"/>
  <c r="O116" i="33"/>
  <c r="P116" i="33" s="1"/>
  <c r="O99" i="33"/>
  <c r="P99" i="33" s="1"/>
  <c r="O101" i="33"/>
  <c r="P101" i="33" s="1"/>
  <c r="O46" i="33"/>
  <c r="P46" i="33" s="1"/>
  <c r="O48" i="33"/>
  <c r="P48" i="33" s="1"/>
  <c r="O50" i="33"/>
  <c r="P50" i="33" s="1"/>
  <c r="O52" i="33"/>
  <c r="P52" i="33" s="1"/>
  <c r="O54" i="33"/>
  <c r="P54" i="33" s="1"/>
  <c r="O56" i="33"/>
  <c r="P56" i="33" s="1"/>
  <c r="O58" i="33"/>
  <c r="P58" i="33" s="1"/>
  <c r="O60" i="33"/>
  <c r="P60" i="33" s="1"/>
  <c r="O62" i="33"/>
  <c r="P62" i="33" s="1"/>
  <c r="O64" i="33"/>
  <c r="P64" i="33" s="1"/>
  <c r="O68" i="33"/>
  <c r="P68" i="33" s="1"/>
  <c r="O70" i="33"/>
  <c r="P70" i="33" s="1"/>
  <c r="O72" i="33"/>
  <c r="P72" i="33" s="1"/>
  <c r="O74" i="33"/>
  <c r="P74" i="33" s="1"/>
  <c r="O76" i="33"/>
  <c r="P76" i="33" s="1"/>
  <c r="O78" i="33"/>
  <c r="P78" i="33" s="1"/>
  <c r="O82" i="33"/>
  <c r="P82" i="33" s="1"/>
  <c r="O84" i="33"/>
  <c r="P84" i="33" s="1"/>
  <c r="O86" i="33"/>
  <c r="P86" i="33" s="1"/>
  <c r="O88" i="33"/>
  <c r="P88" i="33" s="1"/>
  <c r="O90" i="33"/>
  <c r="P90" i="33" s="1"/>
  <c r="O92" i="33"/>
  <c r="P92" i="33" s="1"/>
  <c r="O94" i="33"/>
  <c r="P94" i="33" s="1"/>
  <c r="O96" i="33"/>
  <c r="P96" i="33" s="1"/>
  <c r="O16" i="33"/>
  <c r="P16" i="33" s="1"/>
  <c r="O18" i="33"/>
  <c r="P18" i="33" s="1"/>
  <c r="O20" i="33"/>
  <c r="P20" i="33" s="1"/>
  <c r="O22" i="33"/>
  <c r="P22" i="33" s="1"/>
  <c r="O26" i="33"/>
  <c r="P26" i="33" s="1"/>
  <c r="O66" i="33"/>
  <c r="P66" i="33" s="1"/>
  <c r="O5" i="33"/>
  <c r="O7" i="33"/>
  <c r="P7" i="33" s="1"/>
  <c r="O9" i="33"/>
  <c r="P9" i="33" s="1"/>
  <c r="O8" i="30"/>
  <c r="P8" i="30" s="1"/>
  <c r="I233" i="34"/>
  <c r="I4" i="34" s="1"/>
  <c r="L117" i="33"/>
  <c r="L4" i="33" s="1"/>
  <c r="L60" i="30"/>
  <c r="L4" i="30" s="1"/>
  <c r="O7" i="38"/>
  <c r="P7" i="38" s="1"/>
  <c r="O11" i="38"/>
  <c r="P11" i="38" s="1"/>
  <c r="O15" i="38"/>
  <c r="P15" i="38" s="1"/>
  <c r="O19" i="38"/>
  <c r="P19" i="38" s="1"/>
  <c r="O23" i="38"/>
  <c r="P23" i="38" s="1"/>
  <c r="O46" i="38"/>
  <c r="P46" i="38" s="1"/>
  <c r="O50" i="38"/>
  <c r="P50" i="38" s="1"/>
  <c r="O54" i="38"/>
  <c r="P54" i="38" s="1"/>
  <c r="O93" i="38"/>
  <c r="P93" i="38" s="1"/>
  <c r="O127" i="38"/>
  <c r="P127" i="38" s="1"/>
  <c r="O131" i="38"/>
  <c r="P131" i="38" s="1"/>
  <c r="O135" i="38"/>
  <c r="P135" i="38" s="1"/>
  <c r="O139" i="38"/>
  <c r="P139" i="38" s="1"/>
  <c r="O143" i="38"/>
  <c r="P143" i="38" s="1"/>
  <c r="O147" i="38"/>
  <c r="P147" i="38" s="1"/>
  <c r="O52" i="36"/>
  <c r="P52" i="36" s="1"/>
  <c r="O98" i="36"/>
  <c r="P98" i="36" s="1"/>
  <c r="O104" i="36"/>
  <c r="P104" i="36" s="1"/>
  <c r="O106" i="36"/>
  <c r="P106" i="36" s="1"/>
  <c r="O108" i="36"/>
  <c r="P108" i="36" s="1"/>
  <c r="O110" i="36"/>
  <c r="P110" i="36" s="1"/>
  <c r="O114" i="36"/>
  <c r="P114" i="36" s="1"/>
  <c r="O132" i="36"/>
  <c r="P132" i="36" s="1"/>
  <c r="O53" i="36"/>
  <c r="P53" i="36" s="1"/>
  <c r="O115" i="36"/>
  <c r="P115" i="36" s="1"/>
  <c r="O70" i="36"/>
  <c r="P70" i="36" s="1"/>
  <c r="O74" i="36"/>
  <c r="P74" i="36" s="1"/>
  <c r="O78" i="36"/>
  <c r="P78" i="36" s="1"/>
  <c r="O101" i="36"/>
  <c r="P101" i="36" s="1"/>
  <c r="O105" i="36"/>
  <c r="P105" i="36" s="1"/>
  <c r="O5" i="35"/>
  <c r="O13" i="35"/>
  <c r="P13" i="35" s="1"/>
  <c r="O20" i="35"/>
  <c r="P20" i="35" s="1"/>
  <c r="O30" i="35"/>
  <c r="P30" i="35" s="1"/>
  <c r="O32" i="35"/>
  <c r="P32" i="35" s="1"/>
  <c r="O34" i="35"/>
  <c r="P34" i="35" s="1"/>
  <c r="O36" i="35"/>
  <c r="P36" i="35" s="1"/>
  <c r="O6" i="35"/>
  <c r="P6" i="35" s="1"/>
  <c r="O8" i="35"/>
  <c r="P8" i="35" s="1"/>
  <c r="O10" i="35"/>
  <c r="P10" i="35" s="1"/>
  <c r="O12" i="35"/>
  <c r="P12" i="35" s="1"/>
  <c r="O29" i="35"/>
  <c r="P29" i="35" s="1"/>
  <c r="O31" i="35"/>
  <c r="P31" i="35" s="1"/>
  <c r="O35" i="35"/>
  <c r="P35" i="35" s="1"/>
  <c r="O41" i="35"/>
  <c r="P41" i="35" s="1"/>
  <c r="I42" i="35"/>
  <c r="I4" i="35" s="1"/>
  <c r="O168" i="34"/>
  <c r="P168" i="34" s="1"/>
  <c r="O177" i="34"/>
  <c r="P177" i="34" s="1"/>
  <c r="O179" i="34"/>
  <c r="P179" i="34" s="1"/>
  <c r="O183" i="34"/>
  <c r="P183" i="34" s="1"/>
  <c r="O191" i="34"/>
  <c r="P191" i="34" s="1"/>
  <c r="O214" i="34"/>
  <c r="P214" i="34" s="1"/>
  <c r="O230" i="34"/>
  <c r="P230" i="34" s="1"/>
  <c r="O47" i="34"/>
  <c r="P47" i="34" s="1"/>
  <c r="O49" i="34"/>
  <c r="P49" i="34" s="1"/>
  <c r="O73" i="34"/>
  <c r="P73" i="34" s="1"/>
  <c r="O77" i="34"/>
  <c r="P77" i="34" s="1"/>
  <c r="O79" i="34"/>
  <c r="P79" i="34" s="1"/>
  <c r="O85" i="34"/>
  <c r="P85" i="34" s="1"/>
  <c r="O87" i="34"/>
  <c r="P87" i="34" s="1"/>
  <c r="O93" i="34"/>
  <c r="P93" i="34" s="1"/>
  <c r="O95" i="34"/>
  <c r="P95" i="34" s="1"/>
  <c r="O105" i="34"/>
  <c r="P105" i="34" s="1"/>
  <c r="O176" i="34"/>
  <c r="P176" i="34" s="1"/>
  <c r="O184" i="34"/>
  <c r="P184" i="34" s="1"/>
  <c r="O186" i="34"/>
  <c r="P186" i="34" s="1"/>
  <c r="O194" i="34"/>
  <c r="P194" i="34" s="1"/>
  <c r="O196" i="34"/>
  <c r="P196" i="34" s="1"/>
  <c r="O197" i="34"/>
  <c r="P197" i="34" s="1"/>
  <c r="O203" i="34"/>
  <c r="P203" i="34" s="1"/>
  <c r="O213" i="34"/>
  <c r="P213" i="34" s="1"/>
  <c r="O215" i="34"/>
  <c r="P215" i="34" s="1"/>
  <c r="O217" i="34"/>
  <c r="P217" i="34" s="1"/>
  <c r="O219" i="34"/>
  <c r="P219" i="34" s="1"/>
  <c r="O221" i="34"/>
  <c r="P221" i="34" s="1"/>
  <c r="O223" i="34"/>
  <c r="P223" i="34" s="1"/>
  <c r="O44" i="34"/>
  <c r="P44" i="34" s="1"/>
  <c r="O146" i="34"/>
  <c r="P146" i="34" s="1"/>
  <c r="O64" i="34"/>
  <c r="P64" i="34" s="1"/>
  <c r="O84" i="34"/>
  <c r="P84" i="34" s="1"/>
  <c r="O116" i="34"/>
  <c r="P116" i="34" s="1"/>
  <c r="O150" i="34"/>
  <c r="P150" i="34" s="1"/>
  <c r="O143" i="34"/>
  <c r="P143" i="34" s="1"/>
  <c r="O153" i="34"/>
  <c r="P153" i="34" s="1"/>
  <c r="O11" i="33"/>
  <c r="P11" i="33" s="1"/>
  <c r="O12" i="33"/>
  <c r="P12" i="33" s="1"/>
  <c r="O14" i="33"/>
  <c r="P14" i="33" s="1"/>
  <c r="O15" i="33"/>
  <c r="P15" i="33" s="1"/>
  <c r="O23" i="33"/>
  <c r="P23" i="33" s="1"/>
  <c r="O25" i="33"/>
  <c r="P25" i="33" s="1"/>
  <c r="O27" i="33"/>
  <c r="P27" i="33" s="1"/>
  <c r="O30" i="33"/>
  <c r="P30" i="33" s="1"/>
  <c r="O32" i="33"/>
  <c r="P32" i="33" s="1"/>
  <c r="O37" i="33"/>
  <c r="P37" i="33" s="1"/>
  <c r="O39" i="33"/>
  <c r="P39" i="33" s="1"/>
  <c r="O41" i="33"/>
  <c r="P41" i="33" s="1"/>
  <c r="O43" i="33"/>
  <c r="P43" i="33" s="1"/>
  <c r="O45" i="33"/>
  <c r="P45" i="33" s="1"/>
  <c r="O47" i="33"/>
  <c r="P47" i="33" s="1"/>
  <c r="O49" i="33"/>
  <c r="P49" i="33" s="1"/>
  <c r="O51" i="33"/>
  <c r="P51" i="33" s="1"/>
  <c r="O53" i="33"/>
  <c r="P53" i="33" s="1"/>
  <c r="O55" i="33"/>
  <c r="P55" i="33" s="1"/>
  <c r="O57" i="33"/>
  <c r="P57" i="33" s="1"/>
  <c r="O59" i="33"/>
  <c r="P59" i="33" s="1"/>
  <c r="O61" i="33"/>
  <c r="P61" i="33" s="1"/>
  <c r="O63" i="33"/>
  <c r="P63" i="33" s="1"/>
  <c r="O65" i="33"/>
  <c r="P65" i="33" s="1"/>
  <c r="O67" i="33"/>
  <c r="P67" i="33" s="1"/>
  <c r="O69" i="33"/>
  <c r="P69" i="33" s="1"/>
  <c r="O71" i="33"/>
  <c r="P71" i="33" s="1"/>
  <c r="O73" i="33"/>
  <c r="P73" i="33" s="1"/>
  <c r="O75" i="33"/>
  <c r="P75" i="33" s="1"/>
  <c r="O77" i="33"/>
  <c r="P77" i="33" s="1"/>
  <c r="O79" i="33"/>
  <c r="P79" i="33" s="1"/>
  <c r="O81" i="33"/>
  <c r="P81" i="33" s="1"/>
  <c r="O83" i="33"/>
  <c r="P83" i="33" s="1"/>
  <c r="O89" i="33"/>
  <c r="P89" i="33" s="1"/>
  <c r="O91" i="33"/>
  <c r="P91" i="33" s="1"/>
  <c r="O97" i="33"/>
  <c r="P97" i="33" s="1"/>
  <c r="O103" i="33"/>
  <c r="P103" i="33" s="1"/>
  <c r="O105" i="33"/>
  <c r="P105" i="33" s="1"/>
  <c r="O107" i="33"/>
  <c r="P107" i="33" s="1"/>
  <c r="O109" i="33"/>
  <c r="P109" i="33" s="1"/>
  <c r="O111" i="33"/>
  <c r="P111" i="33" s="1"/>
  <c r="O113" i="33"/>
  <c r="P113" i="33" s="1"/>
  <c r="O115" i="33"/>
  <c r="P115" i="33" s="1"/>
  <c r="O29" i="33"/>
  <c r="P29" i="33" s="1"/>
  <c r="O40" i="33"/>
  <c r="P40" i="33" s="1"/>
  <c r="I117" i="33"/>
  <c r="I4" i="33" s="1"/>
  <c r="O27" i="30"/>
  <c r="P27" i="30" s="1"/>
  <c r="O31" i="30"/>
  <c r="P31" i="30" s="1"/>
  <c r="O35" i="30"/>
  <c r="P35" i="30" s="1"/>
  <c r="O39" i="30"/>
  <c r="P39" i="30" s="1"/>
  <c r="O43" i="30"/>
  <c r="P43" i="30" s="1"/>
  <c r="O47" i="30"/>
  <c r="P47" i="30" s="1"/>
  <c r="O51" i="30"/>
  <c r="P51" i="30" s="1"/>
  <c r="O55" i="30"/>
  <c r="P55" i="30" s="1"/>
  <c r="O59" i="30"/>
  <c r="P59" i="30" s="1"/>
  <c r="O7" i="30"/>
  <c r="O15" i="30"/>
  <c r="P15" i="30" s="1"/>
  <c r="O19" i="30"/>
  <c r="P19" i="30" s="1"/>
  <c r="O23" i="30"/>
  <c r="P23" i="30" s="1"/>
  <c r="O11" i="30"/>
  <c r="P11" i="30" s="1"/>
  <c r="O68" i="45"/>
  <c r="P68" i="45" s="1"/>
  <c r="O174" i="42"/>
  <c r="P174" i="42" s="1"/>
  <c r="O178" i="42"/>
  <c r="P178" i="42" s="1"/>
  <c r="O209" i="42"/>
  <c r="P209" i="42" s="1"/>
  <c r="O237" i="42"/>
  <c r="P237" i="42" s="1"/>
  <c r="O241" i="42"/>
  <c r="P241" i="42" s="1"/>
  <c r="O62" i="41"/>
  <c r="P62" i="41" s="1"/>
  <c r="O64" i="41"/>
  <c r="P64" i="41" s="1"/>
  <c r="O66" i="41"/>
  <c r="P66" i="41" s="1"/>
  <c r="O70" i="41"/>
  <c r="P70" i="41" s="1"/>
  <c r="O72" i="41"/>
  <c r="P72" i="41" s="1"/>
  <c r="O74" i="41"/>
  <c r="P74" i="41" s="1"/>
  <c r="O80" i="41"/>
  <c r="P80" i="41" s="1"/>
  <c r="O82" i="41"/>
  <c r="P82" i="41" s="1"/>
  <c r="O86" i="41"/>
  <c r="P86" i="41" s="1"/>
  <c r="O47" i="40"/>
  <c r="P47" i="40" s="1"/>
  <c r="O154" i="42"/>
  <c r="P154" i="42" s="1"/>
  <c r="O158" i="42"/>
  <c r="P158" i="42" s="1"/>
  <c r="O166" i="42"/>
  <c r="P166" i="42" s="1"/>
  <c r="O26" i="39"/>
  <c r="P26" i="39" s="1"/>
  <c r="O136" i="39"/>
  <c r="P136" i="39" s="1"/>
  <c r="O13" i="44"/>
  <c r="P13" i="44" s="1"/>
  <c r="O12" i="43"/>
  <c r="P12" i="43" s="1"/>
  <c r="O50" i="43"/>
  <c r="P50" i="43" s="1"/>
  <c r="O60" i="43"/>
  <c r="P60" i="43" s="1"/>
  <c r="O62" i="43"/>
  <c r="P62" i="43" s="1"/>
  <c r="O64" i="43"/>
  <c r="P64" i="43" s="1"/>
  <c r="O66" i="43"/>
  <c r="P66" i="43" s="1"/>
  <c r="O76" i="43"/>
  <c r="P76" i="43" s="1"/>
  <c r="O78" i="43"/>
  <c r="P78" i="43" s="1"/>
  <c r="O79" i="43"/>
  <c r="P79" i="43" s="1"/>
  <c r="O81" i="43"/>
  <c r="P81" i="43" s="1"/>
  <c r="O111" i="45"/>
  <c r="P111" i="45" s="1"/>
  <c r="O119" i="45"/>
  <c r="P119" i="45" s="1"/>
  <c r="O167" i="42"/>
  <c r="P167" i="42" s="1"/>
  <c r="O95" i="40"/>
  <c r="P95" i="40" s="1"/>
  <c r="O102" i="40"/>
  <c r="P102" i="40" s="1"/>
  <c r="O109" i="40"/>
  <c r="P109" i="40" s="1"/>
  <c r="O117" i="40"/>
  <c r="P117" i="40" s="1"/>
  <c r="O124" i="40"/>
  <c r="P124" i="40" s="1"/>
  <c r="O11" i="39"/>
  <c r="P11" i="39" s="1"/>
  <c r="O15" i="39"/>
  <c r="P15" i="39" s="1"/>
  <c r="O19" i="39"/>
  <c r="P19" i="39" s="1"/>
  <c r="O25" i="39"/>
  <c r="P25" i="39" s="1"/>
  <c r="O13" i="45"/>
  <c r="P13" i="45" s="1"/>
  <c r="O37" i="45"/>
  <c r="P37" i="45" s="1"/>
  <c r="O48" i="45"/>
  <c r="P48" i="45" s="1"/>
  <c r="O50" i="45"/>
  <c r="P50" i="45" s="1"/>
  <c r="O52" i="45"/>
  <c r="P52" i="45" s="1"/>
  <c r="O54" i="45"/>
  <c r="P54" i="45" s="1"/>
  <c r="O80" i="44"/>
  <c r="P80" i="44" s="1"/>
  <c r="O101" i="44"/>
  <c r="P101" i="44" s="1"/>
  <c r="O114" i="44"/>
  <c r="P114" i="44" s="1"/>
  <c r="O116" i="44"/>
  <c r="P116" i="44" s="1"/>
  <c r="O120" i="44"/>
  <c r="P120" i="44" s="1"/>
  <c r="O122" i="44"/>
  <c r="P122" i="44" s="1"/>
  <c r="O124" i="44"/>
  <c r="P124" i="44" s="1"/>
  <c r="O131" i="44"/>
  <c r="P131" i="44" s="1"/>
  <c r="O139" i="44"/>
  <c r="P139" i="44" s="1"/>
  <c r="O73" i="44"/>
  <c r="P73" i="44" s="1"/>
  <c r="O75" i="44"/>
  <c r="P75" i="44" s="1"/>
  <c r="O102" i="44"/>
  <c r="P102" i="44" s="1"/>
  <c r="O104" i="44"/>
  <c r="P104" i="44" s="1"/>
  <c r="O141" i="44"/>
  <c r="P141" i="44" s="1"/>
  <c r="O45" i="42"/>
  <c r="P45" i="42" s="1"/>
  <c r="O159" i="42"/>
  <c r="P159" i="42" s="1"/>
  <c r="O171" i="42"/>
  <c r="P171" i="42" s="1"/>
  <c r="O203" i="42"/>
  <c r="P203" i="42" s="1"/>
  <c r="O234" i="42"/>
  <c r="P234" i="42" s="1"/>
  <c r="O5" i="43"/>
  <c r="O7" i="43"/>
  <c r="P7" i="43" s="1"/>
  <c r="O27" i="43"/>
  <c r="P27" i="43" s="1"/>
  <c r="O29" i="43"/>
  <c r="P29" i="43" s="1"/>
  <c r="O33" i="43"/>
  <c r="P33" i="43" s="1"/>
  <c r="O39" i="43"/>
  <c r="P39" i="43" s="1"/>
  <c r="O51" i="43"/>
  <c r="P51" i="43" s="1"/>
  <c r="O53" i="43"/>
  <c r="P53" i="43" s="1"/>
  <c r="O55" i="43"/>
  <c r="P55" i="43" s="1"/>
  <c r="O67" i="43"/>
  <c r="P67" i="43" s="1"/>
  <c r="O69" i="43"/>
  <c r="P69" i="43" s="1"/>
  <c r="O71" i="43"/>
  <c r="P71" i="43" s="1"/>
  <c r="O86" i="43"/>
  <c r="P86" i="43" s="1"/>
  <c r="O90" i="43"/>
  <c r="P90" i="43" s="1"/>
  <c r="O92" i="43"/>
  <c r="P92" i="43" s="1"/>
  <c r="O59" i="41"/>
  <c r="P59" i="41" s="1"/>
  <c r="O161" i="42"/>
  <c r="P161" i="42" s="1"/>
  <c r="O163" i="42"/>
  <c r="P163" i="42" s="1"/>
  <c r="O165" i="42"/>
  <c r="P165" i="42" s="1"/>
  <c r="O26" i="41"/>
  <c r="P26" i="41" s="1"/>
  <c r="O30" i="41"/>
  <c r="P30" i="41" s="1"/>
  <c r="O32" i="41"/>
  <c r="P32" i="41" s="1"/>
  <c r="O54" i="41"/>
  <c r="P54" i="41" s="1"/>
  <c r="O56" i="41"/>
  <c r="P56" i="41" s="1"/>
  <c r="O6" i="37"/>
  <c r="P6" i="37" s="1"/>
  <c r="O8" i="37"/>
  <c r="P8" i="37" s="1"/>
  <c r="O16" i="37"/>
  <c r="P16" i="37" s="1"/>
  <c r="O18" i="37"/>
  <c r="P18" i="37" s="1"/>
  <c r="O20" i="37"/>
  <c r="P20" i="37" s="1"/>
  <c r="O22" i="37"/>
  <c r="P22" i="37" s="1"/>
  <c r="O31" i="37"/>
  <c r="P31" i="37" s="1"/>
  <c r="O33" i="37"/>
  <c r="P33" i="37" s="1"/>
  <c r="O35" i="37"/>
  <c r="P35" i="37" s="1"/>
  <c r="O37" i="37"/>
  <c r="P37" i="37" s="1"/>
  <c r="O39" i="37"/>
  <c r="P39" i="37" s="1"/>
  <c r="O47" i="37"/>
  <c r="P47" i="37" s="1"/>
  <c r="O49" i="37"/>
  <c r="P49" i="37" s="1"/>
  <c r="O51" i="37"/>
  <c r="P51" i="37" s="1"/>
  <c r="O53" i="37"/>
  <c r="P53" i="37" s="1"/>
  <c r="O23" i="37"/>
  <c r="P23" i="37" s="1"/>
  <c r="O25" i="37"/>
  <c r="P25" i="37" s="1"/>
  <c r="O29" i="37"/>
  <c r="P29" i="37" s="1"/>
  <c r="O40" i="37"/>
  <c r="P40" i="37" s="1"/>
  <c r="O44" i="37"/>
  <c r="P44" i="37" s="1"/>
  <c r="O85" i="37"/>
  <c r="P85" i="37" s="1"/>
  <c r="O90" i="37"/>
  <c r="P90" i="37" s="1"/>
  <c r="O6" i="38"/>
  <c r="P6" i="38" s="1"/>
  <c r="O34" i="38"/>
  <c r="P34" i="38" s="1"/>
  <c r="O49" i="38"/>
  <c r="P49" i="38" s="1"/>
  <c r="O53" i="38"/>
  <c r="P53" i="38" s="1"/>
  <c r="O88" i="38"/>
  <c r="P88" i="38" s="1"/>
  <c r="O92" i="38"/>
  <c r="P92" i="38" s="1"/>
  <c r="O118" i="38"/>
  <c r="P118" i="38" s="1"/>
  <c r="O122" i="38"/>
  <c r="P122" i="38" s="1"/>
  <c r="O126" i="38"/>
  <c r="P126" i="38" s="1"/>
  <c r="O130" i="38"/>
  <c r="P130" i="38" s="1"/>
  <c r="O63" i="36"/>
  <c r="P63" i="36" s="1"/>
  <c r="O64" i="36"/>
  <c r="P64" i="36" s="1"/>
  <c r="O12" i="36"/>
  <c r="P12" i="36" s="1"/>
  <c r="O14" i="36"/>
  <c r="P14" i="36" s="1"/>
  <c r="O16" i="36"/>
  <c r="P16" i="36" s="1"/>
  <c r="O18" i="36"/>
  <c r="P18" i="36" s="1"/>
  <c r="O22" i="36"/>
  <c r="P22" i="36" s="1"/>
  <c r="O37" i="36"/>
  <c r="P37" i="36" s="1"/>
  <c r="O43" i="36"/>
  <c r="P43" i="36" s="1"/>
  <c r="O44" i="36"/>
  <c r="P44" i="36" s="1"/>
  <c r="O46" i="36"/>
  <c r="P46" i="36" s="1"/>
  <c r="O48" i="36"/>
  <c r="P48" i="36" s="1"/>
  <c r="O109" i="36"/>
  <c r="P109" i="36" s="1"/>
  <c r="O61" i="45"/>
  <c r="P61" i="45" s="1"/>
  <c r="O94" i="45"/>
  <c r="P94" i="45" s="1"/>
  <c r="O116" i="45"/>
  <c r="P116" i="45" s="1"/>
  <c r="O28" i="45"/>
  <c r="P28" i="45" s="1"/>
  <c r="O32" i="45"/>
  <c r="P32" i="45" s="1"/>
  <c r="O51" i="45"/>
  <c r="P51" i="45" s="1"/>
  <c r="O55" i="45"/>
  <c r="P55" i="45" s="1"/>
  <c r="O69" i="45"/>
  <c r="P69" i="45" s="1"/>
  <c r="O91" i="45"/>
  <c r="P91" i="45" s="1"/>
  <c r="O43" i="44"/>
  <c r="P43" i="44" s="1"/>
  <c r="O33" i="44"/>
  <c r="P33" i="44" s="1"/>
  <c r="O34" i="44"/>
  <c r="P34" i="44" s="1"/>
  <c r="O36" i="44"/>
  <c r="P36" i="44" s="1"/>
  <c r="O41" i="44"/>
  <c r="P41" i="44" s="1"/>
  <c r="O64" i="44"/>
  <c r="P64" i="44" s="1"/>
  <c r="O71" i="44"/>
  <c r="P71" i="44" s="1"/>
  <c r="O94" i="44"/>
  <c r="P94" i="44" s="1"/>
  <c r="O17" i="43"/>
  <c r="P17" i="43" s="1"/>
  <c r="O23" i="43"/>
  <c r="P23" i="43" s="1"/>
  <c r="O14" i="42"/>
  <c r="P14" i="42" s="1"/>
  <c r="O36" i="42"/>
  <c r="P36" i="42" s="1"/>
  <c r="O38" i="42"/>
  <c r="P38" i="42" s="1"/>
  <c r="O40" i="42"/>
  <c r="P40" i="42" s="1"/>
  <c r="O42" i="42"/>
  <c r="P42" i="42" s="1"/>
  <c r="O44" i="42"/>
  <c r="P44" i="42" s="1"/>
  <c r="O55" i="42"/>
  <c r="P55" i="42" s="1"/>
  <c r="O86" i="42"/>
  <c r="P86" i="42" s="1"/>
  <c r="O118" i="42"/>
  <c r="P118" i="42" s="1"/>
  <c r="O22" i="44"/>
  <c r="P22" i="44" s="1"/>
  <c r="O24" i="44"/>
  <c r="P24" i="44" s="1"/>
  <c r="O37" i="44"/>
  <c r="P37" i="44" s="1"/>
  <c r="O51" i="44"/>
  <c r="P51" i="44" s="1"/>
  <c r="O31" i="42"/>
  <c r="P31" i="42" s="1"/>
  <c r="O35" i="42"/>
  <c r="P35" i="42" s="1"/>
  <c r="O43" i="42"/>
  <c r="P43" i="42" s="1"/>
  <c r="O49" i="42"/>
  <c r="P49" i="42" s="1"/>
  <c r="O79" i="42"/>
  <c r="P79" i="42" s="1"/>
  <c r="O111" i="42"/>
  <c r="P111" i="42" s="1"/>
  <c r="O261" i="42"/>
  <c r="P261" i="42" s="1"/>
  <c r="O12" i="41"/>
  <c r="P12" i="41" s="1"/>
  <c r="O20" i="41"/>
  <c r="P20" i="41" s="1"/>
  <c r="O24" i="41"/>
  <c r="P24" i="41" s="1"/>
  <c r="O90" i="41"/>
  <c r="P90" i="41" s="1"/>
  <c r="O25" i="41"/>
  <c r="P25" i="41" s="1"/>
  <c r="O33" i="41"/>
  <c r="P33" i="41" s="1"/>
  <c r="O35" i="41"/>
  <c r="P35" i="41" s="1"/>
  <c r="O37" i="41"/>
  <c r="P37" i="41" s="1"/>
  <c r="O43" i="41"/>
  <c r="P43" i="41" s="1"/>
  <c r="O49" i="41"/>
  <c r="P49" i="41" s="1"/>
  <c r="O51" i="41"/>
  <c r="P51" i="41" s="1"/>
  <c r="O53" i="41"/>
  <c r="P53" i="41" s="1"/>
  <c r="O61" i="41"/>
  <c r="P61" i="41" s="1"/>
  <c r="O67" i="41"/>
  <c r="P67" i="41" s="1"/>
  <c r="O69" i="41"/>
  <c r="P69" i="41" s="1"/>
  <c r="O79" i="41"/>
  <c r="P79" i="41" s="1"/>
  <c r="O55" i="41"/>
  <c r="P55" i="41" s="1"/>
  <c r="O54" i="40"/>
  <c r="P54" i="40" s="1"/>
  <c r="O62" i="40"/>
  <c r="P62" i="40" s="1"/>
  <c r="O86" i="40"/>
  <c r="P86" i="40" s="1"/>
  <c r="O94" i="40"/>
  <c r="P94" i="40" s="1"/>
  <c r="O110" i="40"/>
  <c r="P110" i="40" s="1"/>
  <c r="O33" i="39"/>
  <c r="P33" i="39" s="1"/>
  <c r="O37" i="39"/>
  <c r="P37" i="39" s="1"/>
  <c r="O41" i="39"/>
  <c r="P41" i="39" s="1"/>
  <c r="O45" i="39"/>
  <c r="P45" i="39" s="1"/>
  <c r="O49" i="39"/>
  <c r="P49" i="39" s="1"/>
  <c r="O53" i="39"/>
  <c r="P53" i="39" s="1"/>
  <c r="O57" i="39"/>
  <c r="P57" i="39" s="1"/>
  <c r="O61" i="39"/>
  <c r="P61" i="39" s="1"/>
  <c r="O65" i="39"/>
  <c r="P65" i="39" s="1"/>
  <c r="O69" i="39"/>
  <c r="P69" i="39" s="1"/>
  <c r="O73" i="39"/>
  <c r="P73" i="39" s="1"/>
  <c r="O108" i="39"/>
  <c r="P108" i="39" s="1"/>
  <c r="O112" i="39"/>
  <c r="P112" i="39" s="1"/>
  <c r="O116" i="39"/>
  <c r="P116" i="39" s="1"/>
  <c r="O120" i="39"/>
  <c r="P120" i="39" s="1"/>
  <c r="O124" i="39"/>
  <c r="P124" i="39" s="1"/>
  <c r="O128" i="39"/>
  <c r="P128" i="39" s="1"/>
  <c r="O132" i="39"/>
  <c r="P132" i="39" s="1"/>
  <c r="O139" i="39"/>
  <c r="P139" i="39" s="1"/>
  <c r="O143" i="39"/>
  <c r="P143" i="39" s="1"/>
  <c r="O147" i="39"/>
  <c r="P147" i="39" s="1"/>
  <c r="O151" i="39"/>
  <c r="P151" i="39" s="1"/>
  <c r="O157" i="38"/>
  <c r="P157" i="38" s="1"/>
  <c r="O161" i="38"/>
  <c r="P161" i="38" s="1"/>
  <c r="O173" i="38"/>
  <c r="P173" i="38" s="1"/>
  <c r="O13" i="36"/>
  <c r="P13" i="36" s="1"/>
  <c r="O17" i="36"/>
  <c r="P17" i="36" s="1"/>
  <c r="O40" i="36"/>
  <c r="P40" i="36" s="1"/>
  <c r="O47" i="36"/>
  <c r="P47" i="36" s="1"/>
  <c r="O31" i="38"/>
  <c r="P31" i="38" s="1"/>
  <c r="O62" i="38"/>
  <c r="P62" i="38" s="1"/>
  <c r="O166" i="38"/>
  <c r="P166" i="38" s="1"/>
  <c r="O170" i="38"/>
  <c r="P170" i="38" s="1"/>
  <c r="O174" i="38"/>
  <c r="P174" i="38" s="1"/>
  <c r="O55" i="37"/>
  <c r="P55" i="37" s="1"/>
  <c r="O84" i="37"/>
  <c r="P84" i="37" s="1"/>
  <c r="O133" i="36"/>
  <c r="P133" i="36" s="1"/>
  <c r="O126" i="45"/>
  <c r="P126" i="45" s="1"/>
  <c r="O73" i="45"/>
  <c r="P73" i="45" s="1"/>
  <c r="O83" i="45"/>
  <c r="P83" i="45" s="1"/>
  <c r="O87" i="45"/>
  <c r="P87" i="45" s="1"/>
  <c r="O100" i="45"/>
  <c r="P100" i="45" s="1"/>
  <c r="O18" i="45"/>
  <c r="P18" i="45" s="1"/>
  <c r="O24" i="45"/>
  <c r="P24" i="45" s="1"/>
  <c r="O84" i="45"/>
  <c r="P84" i="45" s="1"/>
  <c r="O90" i="45"/>
  <c r="P90" i="45" s="1"/>
  <c r="O99" i="45"/>
  <c r="P99" i="45" s="1"/>
  <c r="O107" i="45"/>
  <c r="P107" i="45" s="1"/>
  <c r="O21" i="44"/>
  <c r="P21" i="44" s="1"/>
  <c r="O72" i="44"/>
  <c r="P72" i="44" s="1"/>
  <c r="O5" i="44"/>
  <c r="O12" i="44"/>
  <c r="P12" i="44" s="1"/>
  <c r="O14" i="44"/>
  <c r="P14" i="44" s="1"/>
  <c r="O16" i="44"/>
  <c r="P16" i="44" s="1"/>
  <c r="O56" i="44"/>
  <c r="P56" i="44" s="1"/>
  <c r="O58" i="44"/>
  <c r="P58" i="44" s="1"/>
  <c r="O61" i="44"/>
  <c r="P61" i="44" s="1"/>
  <c r="O63" i="44"/>
  <c r="P63" i="44" s="1"/>
  <c r="O65" i="44"/>
  <c r="P65" i="44" s="1"/>
  <c r="O81" i="44"/>
  <c r="P81" i="44" s="1"/>
  <c r="O83" i="44"/>
  <c r="P83" i="44" s="1"/>
  <c r="O97" i="44"/>
  <c r="P97" i="44" s="1"/>
  <c r="O109" i="44"/>
  <c r="P109" i="44" s="1"/>
  <c r="O89" i="43"/>
  <c r="P89" i="43" s="1"/>
  <c r="O137" i="42"/>
  <c r="P137" i="42" s="1"/>
  <c r="O35" i="44"/>
  <c r="P35" i="44" s="1"/>
  <c r="O44" i="44"/>
  <c r="P44" i="44" s="1"/>
  <c r="O46" i="44"/>
  <c r="P46" i="44" s="1"/>
  <c r="O52" i="44"/>
  <c r="P52" i="44" s="1"/>
  <c r="O54" i="44"/>
  <c r="P54" i="44" s="1"/>
  <c r="O91" i="44"/>
  <c r="P91" i="44" s="1"/>
  <c r="O93" i="44"/>
  <c r="P93" i="44" s="1"/>
  <c r="O95" i="44"/>
  <c r="P95" i="44" s="1"/>
  <c r="O99" i="44"/>
  <c r="P99" i="44" s="1"/>
  <c r="O115" i="44"/>
  <c r="P115" i="44" s="1"/>
  <c r="O123" i="44"/>
  <c r="P123" i="44" s="1"/>
  <c r="O130" i="44"/>
  <c r="P130" i="44" s="1"/>
  <c r="O132" i="44"/>
  <c r="P132" i="44" s="1"/>
  <c r="O134" i="44"/>
  <c r="P134" i="44" s="1"/>
  <c r="O26" i="43"/>
  <c r="P26" i="43" s="1"/>
  <c r="O34" i="43"/>
  <c r="P34" i="43" s="1"/>
  <c r="O40" i="43"/>
  <c r="P40" i="43" s="1"/>
  <c r="O42" i="43"/>
  <c r="P42" i="43" s="1"/>
  <c r="O63" i="43"/>
  <c r="P63" i="43" s="1"/>
  <c r="O11" i="42"/>
  <c r="P11" i="42" s="1"/>
  <c r="O18" i="42"/>
  <c r="P18" i="42" s="1"/>
  <c r="O60" i="42"/>
  <c r="P60" i="42" s="1"/>
  <c r="O66" i="42"/>
  <c r="P66" i="42" s="1"/>
  <c r="O67" i="42"/>
  <c r="P67" i="42" s="1"/>
  <c r="O69" i="42"/>
  <c r="P69" i="42" s="1"/>
  <c r="O71" i="42"/>
  <c r="P71" i="42" s="1"/>
  <c r="O73" i="42"/>
  <c r="P73" i="42" s="1"/>
  <c r="O75" i="42"/>
  <c r="P75" i="42" s="1"/>
  <c r="O91" i="42"/>
  <c r="P91" i="42" s="1"/>
  <c r="O97" i="42"/>
  <c r="P97" i="42" s="1"/>
  <c r="O99" i="42"/>
  <c r="P99" i="42" s="1"/>
  <c r="O101" i="42"/>
  <c r="P101" i="42" s="1"/>
  <c r="O103" i="42"/>
  <c r="P103" i="42" s="1"/>
  <c r="O105" i="42"/>
  <c r="P105" i="42" s="1"/>
  <c r="O107" i="42"/>
  <c r="P107" i="42" s="1"/>
  <c r="O128" i="42"/>
  <c r="P128" i="42" s="1"/>
  <c r="O131" i="42"/>
  <c r="P131" i="42" s="1"/>
  <c r="O133" i="42"/>
  <c r="P133" i="42" s="1"/>
  <c r="O135" i="42"/>
  <c r="P135" i="42" s="1"/>
  <c r="O144" i="42"/>
  <c r="P144" i="42" s="1"/>
  <c r="O148" i="42"/>
  <c r="P148" i="42" s="1"/>
  <c r="O184" i="42"/>
  <c r="P184" i="42" s="1"/>
  <c r="O196" i="42"/>
  <c r="P196" i="42" s="1"/>
  <c r="O215" i="42"/>
  <c r="P215" i="42" s="1"/>
  <c r="O227" i="42"/>
  <c r="P227" i="42" s="1"/>
  <c r="O258" i="42"/>
  <c r="P258" i="42" s="1"/>
  <c r="O265" i="42"/>
  <c r="P265" i="42" s="1"/>
  <c r="O29" i="41"/>
  <c r="P29" i="41" s="1"/>
  <c r="O60" i="41"/>
  <c r="P60" i="41" s="1"/>
  <c r="O43" i="43"/>
  <c r="P43" i="43" s="1"/>
  <c r="O45" i="43"/>
  <c r="P45" i="43" s="1"/>
  <c r="O49" i="43"/>
  <c r="P49" i="43" s="1"/>
  <c r="O74" i="43"/>
  <c r="P74" i="43" s="1"/>
  <c r="O6" i="42"/>
  <c r="P6" i="42" s="1"/>
  <c r="O8" i="42"/>
  <c r="P8" i="42" s="1"/>
  <c r="O10" i="42"/>
  <c r="P10" i="42" s="1"/>
  <c r="O12" i="42"/>
  <c r="P12" i="42" s="1"/>
  <c r="O25" i="42"/>
  <c r="P25" i="42" s="1"/>
  <c r="O61" i="42"/>
  <c r="P61" i="42" s="1"/>
  <c r="O65" i="42"/>
  <c r="P65" i="42" s="1"/>
  <c r="O72" i="42"/>
  <c r="P72" i="42" s="1"/>
  <c r="O92" i="42"/>
  <c r="P92" i="42" s="1"/>
  <c r="O96" i="42"/>
  <c r="P96" i="42" s="1"/>
  <c r="O104" i="42"/>
  <c r="P104" i="42" s="1"/>
  <c r="O127" i="42"/>
  <c r="P127" i="42" s="1"/>
  <c r="O134" i="42"/>
  <c r="P134" i="42" s="1"/>
  <c r="O141" i="42"/>
  <c r="P141" i="42" s="1"/>
  <c r="O189" i="42"/>
  <c r="P189" i="42" s="1"/>
  <c r="O191" i="42"/>
  <c r="P191" i="42" s="1"/>
  <c r="O193" i="42"/>
  <c r="P193" i="42" s="1"/>
  <c r="O195" i="42"/>
  <c r="P195" i="42" s="1"/>
  <c r="O197" i="42"/>
  <c r="P197" i="42" s="1"/>
  <c r="O199" i="42"/>
  <c r="P199" i="42" s="1"/>
  <c r="O214" i="42"/>
  <c r="P214" i="42" s="1"/>
  <c r="O220" i="42"/>
  <c r="P220" i="42" s="1"/>
  <c r="O222" i="42"/>
  <c r="P222" i="42" s="1"/>
  <c r="O224" i="42"/>
  <c r="P224" i="42" s="1"/>
  <c r="O226" i="42"/>
  <c r="P226" i="42" s="1"/>
  <c r="O228" i="42"/>
  <c r="P228" i="42" s="1"/>
  <c r="O230" i="42"/>
  <c r="P230" i="42" s="1"/>
  <c r="O251" i="42"/>
  <c r="P251" i="42" s="1"/>
  <c r="O253" i="42"/>
  <c r="P253" i="42" s="1"/>
  <c r="O255" i="42"/>
  <c r="P255" i="42" s="1"/>
  <c r="O257" i="42"/>
  <c r="P257" i="42" s="1"/>
  <c r="O259" i="42"/>
  <c r="P259" i="42" s="1"/>
  <c r="O268" i="42"/>
  <c r="P268" i="42" s="1"/>
  <c r="O272" i="42"/>
  <c r="P272" i="42" s="1"/>
  <c r="O5" i="41"/>
  <c r="O9" i="41"/>
  <c r="P9" i="41" s="1"/>
  <c r="O11" i="41"/>
  <c r="P11" i="41" s="1"/>
  <c r="O13" i="41"/>
  <c r="P13" i="41" s="1"/>
  <c r="O15" i="41"/>
  <c r="P15" i="41" s="1"/>
  <c r="O19" i="41"/>
  <c r="P19" i="41" s="1"/>
  <c r="O21" i="41"/>
  <c r="P21" i="41" s="1"/>
  <c r="O42" i="41"/>
  <c r="P42" i="41" s="1"/>
  <c r="O50" i="41"/>
  <c r="P50" i="41" s="1"/>
  <c r="O87" i="41"/>
  <c r="P87" i="41" s="1"/>
  <c r="O91" i="41"/>
  <c r="P91" i="41" s="1"/>
  <c r="O93" i="41"/>
  <c r="P93" i="41" s="1"/>
  <c r="O38" i="40"/>
  <c r="P38" i="40" s="1"/>
  <c r="O46" i="40"/>
  <c r="P46" i="40" s="1"/>
  <c r="O112" i="40"/>
  <c r="P112" i="40" s="1"/>
  <c r="O114" i="40"/>
  <c r="P114" i="40" s="1"/>
  <c r="O116" i="40"/>
  <c r="P116" i="40" s="1"/>
  <c r="O118" i="40"/>
  <c r="P118" i="40" s="1"/>
  <c r="O120" i="40"/>
  <c r="P120" i="40" s="1"/>
  <c r="O122" i="40"/>
  <c r="P122" i="40" s="1"/>
  <c r="O125" i="40"/>
  <c r="P125" i="40" s="1"/>
  <c r="O127" i="40"/>
  <c r="P127" i="40" s="1"/>
  <c r="O129" i="40"/>
  <c r="P129" i="40" s="1"/>
  <c r="O131" i="40"/>
  <c r="P131" i="40" s="1"/>
  <c r="O133" i="40"/>
  <c r="P133" i="40" s="1"/>
  <c r="O135" i="40"/>
  <c r="P135" i="40" s="1"/>
  <c r="O137" i="40"/>
  <c r="P137" i="40" s="1"/>
  <c r="O5" i="40"/>
  <c r="O7" i="40"/>
  <c r="P7" i="40" s="1"/>
  <c r="O11" i="40"/>
  <c r="P11" i="40" s="1"/>
  <c r="O13" i="40"/>
  <c r="P13" i="40" s="1"/>
  <c r="O15" i="40"/>
  <c r="P15" i="40" s="1"/>
  <c r="O17" i="40"/>
  <c r="P17" i="40" s="1"/>
  <c r="O19" i="40"/>
  <c r="P19" i="40" s="1"/>
  <c r="O21" i="40"/>
  <c r="P21" i="40" s="1"/>
  <c r="O23" i="40"/>
  <c r="P23" i="40" s="1"/>
  <c r="O31" i="40"/>
  <c r="P31" i="40" s="1"/>
  <c r="O135" i="39"/>
  <c r="P135" i="39" s="1"/>
  <c r="O85" i="38"/>
  <c r="P85" i="38" s="1"/>
  <c r="O65" i="40"/>
  <c r="P65" i="40" s="1"/>
  <c r="O67" i="40"/>
  <c r="P67" i="40" s="1"/>
  <c r="O69" i="40"/>
  <c r="P69" i="40" s="1"/>
  <c r="O71" i="40"/>
  <c r="P71" i="40" s="1"/>
  <c r="O73" i="40"/>
  <c r="P73" i="40" s="1"/>
  <c r="O75" i="40"/>
  <c r="P75" i="40" s="1"/>
  <c r="O77" i="40"/>
  <c r="P77" i="40" s="1"/>
  <c r="O79" i="40"/>
  <c r="P79" i="40" s="1"/>
  <c r="O81" i="40"/>
  <c r="P81" i="40" s="1"/>
  <c r="O83" i="40"/>
  <c r="P83" i="40" s="1"/>
  <c r="O85" i="40"/>
  <c r="P85" i="40" s="1"/>
  <c r="O87" i="40"/>
  <c r="P87" i="40" s="1"/>
  <c r="O89" i="40"/>
  <c r="P89" i="40" s="1"/>
  <c r="O91" i="40"/>
  <c r="P91" i="40" s="1"/>
  <c r="O93" i="40"/>
  <c r="P93" i="40" s="1"/>
  <c r="O78" i="39"/>
  <c r="P78" i="39" s="1"/>
  <c r="O80" i="39"/>
  <c r="P80" i="39" s="1"/>
  <c r="O82" i="39"/>
  <c r="P82" i="39" s="1"/>
  <c r="O84" i="39"/>
  <c r="P84" i="39" s="1"/>
  <c r="O86" i="39"/>
  <c r="P86" i="39" s="1"/>
  <c r="O88" i="39"/>
  <c r="P88" i="39" s="1"/>
  <c r="O90" i="39"/>
  <c r="P90" i="39" s="1"/>
  <c r="O94" i="39"/>
  <c r="P94" i="39" s="1"/>
  <c r="O95" i="39"/>
  <c r="P95" i="39" s="1"/>
  <c r="O97" i="39"/>
  <c r="P97" i="39" s="1"/>
  <c r="O99" i="39"/>
  <c r="P99" i="39" s="1"/>
  <c r="O101" i="39"/>
  <c r="P101" i="39" s="1"/>
  <c r="O103" i="39"/>
  <c r="P103" i="39" s="1"/>
  <c r="O105" i="39"/>
  <c r="P105" i="39" s="1"/>
  <c r="O109" i="39"/>
  <c r="P109" i="39" s="1"/>
  <c r="O111" i="39"/>
  <c r="P111" i="39" s="1"/>
  <c r="O113" i="39"/>
  <c r="P113" i="39" s="1"/>
  <c r="O115" i="39"/>
  <c r="P115" i="39" s="1"/>
  <c r="O117" i="39"/>
  <c r="P117" i="39" s="1"/>
  <c r="O119" i="39"/>
  <c r="P119" i="39" s="1"/>
  <c r="O121" i="39"/>
  <c r="P121" i="39" s="1"/>
  <c r="O125" i="39"/>
  <c r="P125" i="39" s="1"/>
  <c r="O127" i="39"/>
  <c r="P127" i="39" s="1"/>
  <c r="O129" i="39"/>
  <c r="P129" i="39" s="1"/>
  <c r="O131" i="39"/>
  <c r="P131" i="39" s="1"/>
  <c r="O134" i="39"/>
  <c r="P134" i="39" s="1"/>
  <c r="O154" i="38"/>
  <c r="P154" i="38" s="1"/>
  <c r="O26" i="38"/>
  <c r="P26" i="38" s="1"/>
  <c r="O30" i="38"/>
  <c r="P30" i="38" s="1"/>
  <c r="O66" i="38"/>
  <c r="P66" i="38" s="1"/>
  <c r="O70" i="38"/>
  <c r="P70" i="38" s="1"/>
  <c r="O74" i="38"/>
  <c r="P74" i="38" s="1"/>
  <c r="O78" i="38"/>
  <c r="P78" i="38" s="1"/>
  <c r="O81" i="38"/>
  <c r="P81" i="38" s="1"/>
  <c r="O100" i="38"/>
  <c r="P100" i="38" s="1"/>
  <c r="O111" i="38"/>
  <c r="P111" i="38" s="1"/>
  <c r="O115" i="38"/>
  <c r="P115" i="38" s="1"/>
  <c r="O123" i="38"/>
  <c r="P123" i="38" s="1"/>
  <c r="O57" i="38"/>
  <c r="P57" i="38" s="1"/>
  <c r="O61" i="38"/>
  <c r="P61" i="38" s="1"/>
  <c r="O65" i="38"/>
  <c r="P65" i="38" s="1"/>
  <c r="O69" i="38"/>
  <c r="P69" i="38" s="1"/>
  <c r="O105" i="38"/>
  <c r="P105" i="38" s="1"/>
  <c r="O112" i="38"/>
  <c r="P112" i="38" s="1"/>
  <c r="O150" i="38"/>
  <c r="P150" i="38" s="1"/>
  <c r="O153" i="38"/>
  <c r="P153" i="38" s="1"/>
  <c r="O54" i="37"/>
  <c r="P54" i="37" s="1"/>
  <c r="O56" i="37"/>
  <c r="P56" i="37" s="1"/>
  <c r="O71" i="37"/>
  <c r="P71" i="37" s="1"/>
  <c r="O75" i="37"/>
  <c r="P75" i="37" s="1"/>
  <c r="O87" i="37"/>
  <c r="P87" i="37" s="1"/>
  <c r="O9" i="37"/>
  <c r="P9" i="37" s="1"/>
  <c r="O13" i="37"/>
  <c r="P13" i="37" s="1"/>
  <c r="O24" i="37"/>
  <c r="P24" i="37" s="1"/>
  <c r="O62" i="37"/>
  <c r="P62" i="37" s="1"/>
  <c r="O64" i="37"/>
  <c r="P64" i="37" s="1"/>
  <c r="O66" i="37"/>
  <c r="P66" i="37" s="1"/>
  <c r="O68" i="37"/>
  <c r="P68" i="37" s="1"/>
  <c r="O70" i="37"/>
  <c r="P70" i="37" s="1"/>
  <c r="O78" i="37"/>
  <c r="P78" i="37" s="1"/>
  <c r="O80" i="37"/>
  <c r="P80" i="37" s="1"/>
  <c r="O82" i="37"/>
  <c r="P82" i="37" s="1"/>
  <c r="O34" i="36"/>
  <c r="P34" i="36" s="1"/>
  <c r="O73" i="36"/>
  <c r="P73" i="36" s="1"/>
  <c r="O75" i="36"/>
  <c r="P75" i="36" s="1"/>
  <c r="O77" i="36"/>
  <c r="P77" i="36" s="1"/>
  <c r="O79" i="36"/>
  <c r="P79" i="36" s="1"/>
  <c r="O83" i="36"/>
  <c r="P83" i="36" s="1"/>
  <c r="O80" i="36"/>
  <c r="P80" i="36" s="1"/>
  <c r="O94" i="36"/>
  <c r="P94" i="36" s="1"/>
  <c r="O19" i="36"/>
  <c r="P19" i="36" s="1"/>
  <c r="O84" i="36"/>
  <c r="P84" i="36" s="1"/>
  <c r="O95" i="36"/>
  <c r="P95" i="36" s="1"/>
  <c r="O17" i="35"/>
  <c r="P17" i="35" s="1"/>
  <c r="O39" i="35"/>
  <c r="P39" i="35" s="1"/>
  <c r="O10" i="34"/>
  <c r="P10" i="34" s="1"/>
  <c r="O29" i="34"/>
  <c r="P29" i="34" s="1"/>
  <c r="O109" i="34"/>
  <c r="P109" i="34" s="1"/>
  <c r="O111" i="34"/>
  <c r="P111" i="34" s="1"/>
  <c r="O117" i="34"/>
  <c r="P117" i="34" s="1"/>
  <c r="O119" i="34"/>
  <c r="P119" i="34" s="1"/>
  <c r="O124" i="34"/>
  <c r="P124" i="34" s="1"/>
  <c r="O126" i="34"/>
  <c r="P126" i="34" s="1"/>
  <c r="O159" i="34"/>
  <c r="P159" i="34" s="1"/>
  <c r="O161" i="34"/>
  <c r="P161" i="34" s="1"/>
  <c r="O193" i="34"/>
  <c r="P193" i="34" s="1"/>
  <c r="O18" i="34"/>
  <c r="P18" i="34" s="1"/>
  <c r="O22" i="34"/>
  <c r="P22" i="34" s="1"/>
  <c r="O34" i="34"/>
  <c r="P34" i="34" s="1"/>
  <c r="O59" i="34"/>
  <c r="P59" i="34" s="1"/>
  <c r="O67" i="34"/>
  <c r="P67" i="34" s="1"/>
  <c r="O71" i="34"/>
  <c r="P71" i="34" s="1"/>
  <c r="O83" i="34"/>
  <c r="P83" i="34" s="1"/>
  <c r="O99" i="34"/>
  <c r="P99" i="34" s="1"/>
  <c r="O103" i="34"/>
  <c r="P103" i="34" s="1"/>
  <c r="O188" i="34"/>
  <c r="P188" i="34" s="1"/>
  <c r="O195" i="34"/>
  <c r="P195" i="34" s="1"/>
  <c r="O11" i="34"/>
  <c r="P11" i="34" s="1"/>
  <c r="O48" i="34"/>
  <c r="P48" i="34" s="1"/>
  <c r="O50" i="34"/>
  <c r="P50" i="34" s="1"/>
  <c r="O52" i="34"/>
  <c r="P52" i="34" s="1"/>
  <c r="O72" i="34"/>
  <c r="P72" i="34" s="1"/>
  <c r="O88" i="34"/>
  <c r="P88" i="34" s="1"/>
  <c r="O90" i="34"/>
  <c r="P90" i="34" s="1"/>
  <c r="O92" i="34"/>
  <c r="P92" i="34" s="1"/>
  <c r="O96" i="34"/>
  <c r="P96" i="34" s="1"/>
  <c r="O104" i="34"/>
  <c r="P104" i="34" s="1"/>
  <c r="O122" i="34"/>
  <c r="P122" i="34" s="1"/>
  <c r="O129" i="34"/>
  <c r="P129" i="34" s="1"/>
  <c r="O131" i="34"/>
  <c r="P131" i="34" s="1"/>
  <c r="O154" i="34"/>
  <c r="P154" i="34" s="1"/>
  <c r="O162" i="34"/>
  <c r="P162" i="34" s="1"/>
  <c r="O164" i="34"/>
  <c r="P164" i="34" s="1"/>
  <c r="O182" i="34"/>
  <c r="P182" i="34" s="1"/>
  <c r="O192" i="34"/>
  <c r="P192" i="34" s="1"/>
  <c r="O210" i="34"/>
  <c r="P210" i="34" s="1"/>
  <c r="O11" i="45"/>
  <c r="P11" i="45" s="1"/>
  <c r="O34" i="45"/>
  <c r="P34" i="45" s="1"/>
  <c r="O39" i="45"/>
  <c r="P39" i="45" s="1"/>
  <c r="O56" i="45"/>
  <c r="P56" i="45" s="1"/>
  <c r="O88" i="45"/>
  <c r="P88" i="45" s="1"/>
  <c r="O103" i="45"/>
  <c r="P103" i="45" s="1"/>
  <c r="O115" i="45"/>
  <c r="P115" i="45" s="1"/>
  <c r="O123" i="45"/>
  <c r="P123" i="45" s="1"/>
  <c r="O125" i="45"/>
  <c r="P125" i="45" s="1"/>
  <c r="O42" i="44"/>
  <c r="P42" i="44" s="1"/>
  <c r="O100" i="44"/>
  <c r="P100" i="44" s="1"/>
  <c r="O47" i="43"/>
  <c r="P47" i="43" s="1"/>
  <c r="O17" i="45"/>
  <c r="P17" i="45" s="1"/>
  <c r="O19" i="45"/>
  <c r="P19" i="45" s="1"/>
  <c r="O21" i="45"/>
  <c r="P21" i="45" s="1"/>
  <c r="O23" i="45"/>
  <c r="P23" i="45" s="1"/>
  <c r="O40" i="45"/>
  <c r="P40" i="45" s="1"/>
  <c r="O42" i="45"/>
  <c r="P42" i="45" s="1"/>
  <c r="O47" i="45"/>
  <c r="P47" i="45" s="1"/>
  <c r="O102" i="45"/>
  <c r="P102" i="45" s="1"/>
  <c r="O104" i="45"/>
  <c r="P104" i="45" s="1"/>
  <c r="O106" i="45"/>
  <c r="P106" i="45" s="1"/>
  <c r="O6" i="44"/>
  <c r="P6" i="44" s="1"/>
  <c r="O8" i="44"/>
  <c r="P8" i="44" s="1"/>
  <c r="O27" i="44"/>
  <c r="P27" i="44" s="1"/>
  <c r="O29" i="44"/>
  <c r="P29" i="44" s="1"/>
  <c r="O66" i="44"/>
  <c r="P66" i="44" s="1"/>
  <c r="O86" i="44"/>
  <c r="P86" i="44" s="1"/>
  <c r="O88" i="44"/>
  <c r="P88" i="44" s="1"/>
  <c r="O125" i="44"/>
  <c r="P125" i="44" s="1"/>
  <c r="O127" i="44"/>
  <c r="P127" i="44" s="1"/>
  <c r="O14" i="43"/>
  <c r="P14" i="43" s="1"/>
  <c r="O16" i="43"/>
  <c r="P16" i="43" s="1"/>
  <c r="O18" i="43"/>
  <c r="P18" i="43" s="1"/>
  <c r="O20" i="43"/>
  <c r="P20" i="43" s="1"/>
  <c r="O183" i="42"/>
  <c r="P183" i="42" s="1"/>
  <c r="O8" i="45"/>
  <c r="P8" i="45" s="1"/>
  <c r="O10" i="45"/>
  <c r="O25" i="45"/>
  <c r="P25" i="45" s="1"/>
  <c r="O27" i="45"/>
  <c r="P27" i="45" s="1"/>
  <c r="O29" i="45"/>
  <c r="P29" i="45" s="1"/>
  <c r="O31" i="45"/>
  <c r="P31" i="45" s="1"/>
  <c r="O33" i="45"/>
  <c r="P33" i="45" s="1"/>
  <c r="O35" i="45"/>
  <c r="P35" i="45" s="1"/>
  <c r="O57" i="45"/>
  <c r="P57" i="45" s="1"/>
  <c r="O62" i="45"/>
  <c r="P62" i="45" s="1"/>
  <c r="O64" i="45"/>
  <c r="P64" i="45" s="1"/>
  <c r="O70" i="45"/>
  <c r="P70" i="45" s="1"/>
  <c r="O72" i="45"/>
  <c r="P72" i="45" s="1"/>
  <c r="O74" i="45"/>
  <c r="P74" i="45" s="1"/>
  <c r="O78" i="45"/>
  <c r="P78" i="45" s="1"/>
  <c r="O93" i="45"/>
  <c r="P93" i="45" s="1"/>
  <c r="O108" i="45"/>
  <c r="P108" i="45" s="1"/>
  <c r="O110" i="45"/>
  <c r="P110" i="45" s="1"/>
  <c r="O112" i="45"/>
  <c r="P112" i="45" s="1"/>
  <c r="O56" i="43"/>
  <c r="P56" i="43" s="1"/>
  <c r="O58" i="43"/>
  <c r="P58" i="43" s="1"/>
  <c r="O11" i="44"/>
  <c r="P11" i="44" s="1"/>
  <c r="O20" i="44"/>
  <c r="P20" i="44" s="1"/>
  <c r="O50" i="44"/>
  <c r="P50" i="44" s="1"/>
  <c r="O70" i="44"/>
  <c r="P70" i="44" s="1"/>
  <c r="O79" i="44"/>
  <c r="P79" i="44" s="1"/>
  <c r="O108" i="44"/>
  <c r="P108" i="44" s="1"/>
  <c r="O110" i="44"/>
  <c r="P110" i="44" s="1"/>
  <c r="O138" i="44"/>
  <c r="P138" i="44" s="1"/>
  <c r="O9" i="43"/>
  <c r="P9" i="43" s="1"/>
  <c r="O13" i="43"/>
  <c r="P13" i="43" s="1"/>
  <c r="O15" i="43"/>
  <c r="P15" i="43" s="1"/>
  <c r="O19" i="43"/>
  <c r="P19" i="43" s="1"/>
  <c r="O24" i="43"/>
  <c r="P24" i="43" s="1"/>
  <c r="O31" i="43"/>
  <c r="P31" i="43" s="1"/>
  <c r="O35" i="43"/>
  <c r="P35" i="43" s="1"/>
  <c r="O37" i="43"/>
  <c r="P37" i="43" s="1"/>
  <c r="O44" i="43"/>
  <c r="P44" i="43" s="1"/>
  <c r="O46" i="43"/>
  <c r="P46" i="43" s="1"/>
  <c r="O48" i="43"/>
  <c r="P48" i="43" s="1"/>
  <c r="O75" i="43"/>
  <c r="P75" i="43" s="1"/>
  <c r="O77" i="43"/>
  <c r="P77" i="43" s="1"/>
  <c r="O80" i="43"/>
  <c r="P80" i="43" s="1"/>
  <c r="O87" i="43"/>
  <c r="P87" i="43" s="1"/>
  <c r="O123" i="42"/>
  <c r="P123" i="42" s="1"/>
  <c r="O246" i="42"/>
  <c r="P246" i="42" s="1"/>
  <c r="O17" i="44"/>
  <c r="P17" i="44" s="1"/>
  <c r="O19" i="44"/>
  <c r="P19" i="44" s="1"/>
  <c r="O28" i="44"/>
  <c r="P28" i="44" s="1"/>
  <c r="O30" i="44"/>
  <c r="P30" i="44" s="1"/>
  <c r="O32" i="44"/>
  <c r="P32" i="44" s="1"/>
  <c r="O47" i="44"/>
  <c r="P47" i="44" s="1"/>
  <c r="O49" i="44"/>
  <c r="P49" i="44" s="1"/>
  <c r="O57" i="44"/>
  <c r="P57" i="44" s="1"/>
  <c r="O60" i="44"/>
  <c r="P60" i="44" s="1"/>
  <c r="O76" i="44"/>
  <c r="P76" i="44" s="1"/>
  <c r="O78" i="44"/>
  <c r="P78" i="44" s="1"/>
  <c r="O87" i="44"/>
  <c r="P87" i="44" s="1"/>
  <c r="O89" i="44"/>
  <c r="P89" i="44" s="1"/>
  <c r="O90" i="44"/>
  <c r="P90" i="44" s="1"/>
  <c r="O105" i="44"/>
  <c r="P105" i="44" s="1"/>
  <c r="O107" i="44"/>
  <c r="P107" i="44" s="1"/>
  <c r="O117" i="44"/>
  <c r="P117" i="44" s="1"/>
  <c r="O119" i="44"/>
  <c r="P119" i="44" s="1"/>
  <c r="O135" i="44"/>
  <c r="P135" i="44" s="1"/>
  <c r="O137" i="44"/>
  <c r="P137" i="44" s="1"/>
  <c r="O10" i="43"/>
  <c r="P10" i="43" s="1"/>
  <c r="O22" i="43"/>
  <c r="P22" i="43" s="1"/>
  <c r="O28" i="43"/>
  <c r="P28" i="43" s="1"/>
  <c r="O30" i="43"/>
  <c r="P30" i="43" s="1"/>
  <c r="O32" i="43"/>
  <c r="P32" i="43" s="1"/>
  <c r="O59" i="43"/>
  <c r="P59" i="43" s="1"/>
  <c r="O61" i="43"/>
  <c r="P61" i="43" s="1"/>
  <c r="O65" i="43"/>
  <c r="P65" i="43" s="1"/>
  <c r="O72" i="43"/>
  <c r="P72" i="43" s="1"/>
  <c r="O82" i="43"/>
  <c r="P82" i="43" s="1"/>
  <c r="O84" i="43"/>
  <c r="P84" i="43" s="1"/>
  <c r="O91" i="43"/>
  <c r="P91" i="43" s="1"/>
  <c r="O93" i="43"/>
  <c r="P93" i="43" s="1"/>
  <c r="O30" i="42"/>
  <c r="P30" i="42" s="1"/>
  <c r="O153" i="42"/>
  <c r="P153" i="42" s="1"/>
  <c r="O20" i="42"/>
  <c r="P20" i="42" s="1"/>
  <c r="O22" i="42"/>
  <c r="P22" i="42" s="1"/>
  <c r="O24" i="42"/>
  <c r="P24" i="42" s="1"/>
  <c r="O26" i="42"/>
  <c r="P26" i="42" s="1"/>
  <c r="O28" i="42"/>
  <c r="P28" i="42" s="1"/>
  <c r="O41" i="42"/>
  <c r="P41" i="42" s="1"/>
  <c r="O46" i="42"/>
  <c r="P46" i="42" s="1"/>
  <c r="O50" i="42"/>
  <c r="P50" i="42" s="1"/>
  <c r="O57" i="42"/>
  <c r="P57" i="42" s="1"/>
  <c r="O64" i="42"/>
  <c r="P64" i="42" s="1"/>
  <c r="O81" i="42"/>
  <c r="P81" i="42" s="1"/>
  <c r="O83" i="42"/>
  <c r="P83" i="42" s="1"/>
  <c r="O85" i="42"/>
  <c r="P85" i="42" s="1"/>
  <c r="O87" i="42"/>
  <c r="P87" i="42" s="1"/>
  <c r="O89" i="42"/>
  <c r="P89" i="42" s="1"/>
  <c r="O102" i="42"/>
  <c r="P102" i="42" s="1"/>
  <c r="O108" i="42"/>
  <c r="P108" i="42" s="1"/>
  <c r="O112" i="42"/>
  <c r="P112" i="42" s="1"/>
  <c r="O120" i="42"/>
  <c r="P120" i="42" s="1"/>
  <c r="O126" i="42"/>
  <c r="P126" i="42" s="1"/>
  <c r="O143" i="42"/>
  <c r="P143" i="42" s="1"/>
  <c r="O145" i="42"/>
  <c r="P145" i="42" s="1"/>
  <c r="O147" i="42"/>
  <c r="P147" i="42" s="1"/>
  <c r="O149" i="42"/>
  <c r="P149" i="42" s="1"/>
  <c r="O151" i="42"/>
  <c r="P151" i="42" s="1"/>
  <c r="O164" i="42"/>
  <c r="P164" i="42" s="1"/>
  <c r="O168" i="42"/>
  <c r="P168" i="42" s="1"/>
  <c r="O180" i="42"/>
  <c r="P180" i="42" s="1"/>
  <c r="O187" i="42"/>
  <c r="P187" i="42" s="1"/>
  <c r="O205" i="42"/>
  <c r="P205" i="42" s="1"/>
  <c r="O206" i="42"/>
  <c r="P206" i="42" s="1"/>
  <c r="O208" i="42"/>
  <c r="P208" i="42" s="1"/>
  <c r="O210" i="42"/>
  <c r="P210" i="42" s="1"/>
  <c r="O221" i="42"/>
  <c r="P221" i="42" s="1"/>
  <c r="O225" i="42"/>
  <c r="P225" i="42" s="1"/>
  <c r="O231" i="42"/>
  <c r="P231" i="42" s="1"/>
  <c r="O243" i="42"/>
  <c r="P243" i="42" s="1"/>
  <c r="O249" i="42"/>
  <c r="P249" i="42" s="1"/>
  <c r="O267" i="42"/>
  <c r="P267" i="42" s="1"/>
  <c r="O269" i="42"/>
  <c r="P269" i="42" s="1"/>
  <c r="O271" i="42"/>
  <c r="P271" i="42" s="1"/>
  <c r="O273" i="42"/>
  <c r="P273" i="42" s="1"/>
  <c r="O6" i="41"/>
  <c r="P6" i="41" s="1"/>
  <c r="O8" i="41"/>
  <c r="P8" i="41" s="1"/>
  <c r="O18" i="41"/>
  <c r="P18" i="41" s="1"/>
  <c r="O94" i="41"/>
  <c r="P94" i="41" s="1"/>
  <c r="O96" i="41"/>
  <c r="P96" i="41" s="1"/>
  <c r="O9" i="42"/>
  <c r="P9" i="42" s="1"/>
  <c r="O15" i="42"/>
  <c r="P15" i="42" s="1"/>
  <c r="O19" i="42"/>
  <c r="P19" i="42" s="1"/>
  <c r="O27" i="42"/>
  <c r="P27" i="42" s="1"/>
  <c r="O34" i="42"/>
  <c r="P34" i="42" s="1"/>
  <c r="O51" i="42"/>
  <c r="P51" i="42" s="1"/>
  <c r="O52" i="42"/>
  <c r="P52" i="42" s="1"/>
  <c r="O54" i="42"/>
  <c r="P54" i="42" s="1"/>
  <c r="O56" i="42"/>
  <c r="P56" i="42" s="1"/>
  <c r="O58" i="42"/>
  <c r="P58" i="42" s="1"/>
  <c r="O70" i="42"/>
  <c r="P70" i="42" s="1"/>
  <c r="O76" i="42"/>
  <c r="P76" i="42" s="1"/>
  <c r="O80" i="42"/>
  <c r="P80" i="42" s="1"/>
  <c r="O88" i="42"/>
  <c r="P88" i="42" s="1"/>
  <c r="O95" i="42"/>
  <c r="P95" i="42" s="1"/>
  <c r="O113" i="42"/>
  <c r="P113" i="42" s="1"/>
  <c r="O115" i="42"/>
  <c r="P115" i="42" s="1"/>
  <c r="O117" i="42"/>
  <c r="P117" i="42" s="1"/>
  <c r="O119" i="42"/>
  <c r="P119" i="42" s="1"/>
  <c r="O121" i="42"/>
  <c r="P121" i="42" s="1"/>
  <c r="O132" i="42"/>
  <c r="P132" i="42" s="1"/>
  <c r="O138" i="42"/>
  <c r="P138" i="42" s="1"/>
  <c r="O150" i="42"/>
  <c r="P150" i="42" s="1"/>
  <c r="O157" i="42"/>
  <c r="P157" i="42" s="1"/>
  <c r="O173" i="42"/>
  <c r="P173" i="42" s="1"/>
  <c r="O175" i="42"/>
  <c r="P175" i="42" s="1"/>
  <c r="O177" i="42"/>
  <c r="P177" i="42" s="1"/>
  <c r="O179" i="42"/>
  <c r="P179" i="42" s="1"/>
  <c r="O181" i="42"/>
  <c r="P181" i="42" s="1"/>
  <c r="O190" i="42"/>
  <c r="P190" i="42" s="1"/>
  <c r="O194" i="42"/>
  <c r="P194" i="42" s="1"/>
  <c r="O200" i="42"/>
  <c r="P200" i="42" s="1"/>
  <c r="O211" i="42"/>
  <c r="P211" i="42" s="1"/>
  <c r="O218" i="42"/>
  <c r="P218" i="42" s="1"/>
  <c r="O236" i="42"/>
  <c r="P236" i="42" s="1"/>
  <c r="O238" i="42"/>
  <c r="P238" i="42" s="1"/>
  <c r="O240" i="42"/>
  <c r="P240" i="42" s="1"/>
  <c r="O242" i="42"/>
  <c r="P242" i="42" s="1"/>
  <c r="O244" i="42"/>
  <c r="P244" i="42" s="1"/>
  <c r="O252" i="42"/>
  <c r="P252" i="42" s="1"/>
  <c r="O256" i="42"/>
  <c r="P256" i="42" s="1"/>
  <c r="O262" i="42"/>
  <c r="P262" i="42" s="1"/>
  <c r="O266" i="42"/>
  <c r="P266" i="42" s="1"/>
  <c r="O73" i="41"/>
  <c r="P73" i="41" s="1"/>
  <c r="O81" i="41"/>
  <c r="P81" i="41" s="1"/>
  <c r="O85" i="41"/>
  <c r="P85" i="41" s="1"/>
  <c r="O23" i="41"/>
  <c r="P23" i="41" s="1"/>
  <c r="O34" i="41"/>
  <c r="P34" i="41" s="1"/>
  <c r="O47" i="41"/>
  <c r="P47" i="41" s="1"/>
  <c r="O84" i="41"/>
  <c r="P84" i="41" s="1"/>
  <c r="O95" i="41"/>
  <c r="P95" i="41" s="1"/>
  <c r="O17" i="41"/>
  <c r="P17" i="41" s="1"/>
  <c r="O31" i="41"/>
  <c r="P31" i="41" s="1"/>
  <c r="O38" i="41"/>
  <c r="P38" i="41" s="1"/>
  <c r="O39" i="41"/>
  <c r="P39" i="41" s="1"/>
  <c r="O44" i="41"/>
  <c r="P44" i="41" s="1"/>
  <c r="O46" i="41"/>
  <c r="P46" i="41" s="1"/>
  <c r="O48" i="41"/>
  <c r="P48" i="41" s="1"/>
  <c r="O63" i="41"/>
  <c r="P63" i="41" s="1"/>
  <c r="O78" i="41"/>
  <c r="P78" i="41" s="1"/>
  <c r="O92" i="41"/>
  <c r="P92" i="41" s="1"/>
  <c r="O98" i="41"/>
  <c r="P98" i="41" s="1"/>
  <c r="O100" i="41"/>
  <c r="P100" i="41" s="1"/>
  <c r="O14" i="40"/>
  <c r="P14" i="40" s="1"/>
  <c r="O22" i="40"/>
  <c r="P22" i="40" s="1"/>
  <c r="O30" i="40"/>
  <c r="P30" i="40" s="1"/>
  <c r="O49" i="40"/>
  <c r="P49" i="40" s="1"/>
  <c r="O51" i="40"/>
  <c r="P51" i="40" s="1"/>
  <c r="O53" i="40"/>
  <c r="P53" i="40" s="1"/>
  <c r="O55" i="40"/>
  <c r="P55" i="40" s="1"/>
  <c r="O57" i="40"/>
  <c r="P57" i="40" s="1"/>
  <c r="O59" i="40"/>
  <c r="P59" i="40" s="1"/>
  <c r="O61" i="40"/>
  <c r="P61" i="40" s="1"/>
  <c r="O63" i="40"/>
  <c r="P63" i="40" s="1"/>
  <c r="O30" i="39"/>
  <c r="P30" i="39" s="1"/>
  <c r="O32" i="39"/>
  <c r="P32" i="39" s="1"/>
  <c r="O34" i="39"/>
  <c r="P34" i="39" s="1"/>
  <c r="O36" i="39"/>
  <c r="P36" i="39" s="1"/>
  <c r="O38" i="39"/>
  <c r="P38" i="39" s="1"/>
  <c r="O40" i="39"/>
  <c r="P40" i="39" s="1"/>
  <c r="O42" i="39"/>
  <c r="P42" i="39" s="1"/>
  <c r="O46" i="39"/>
  <c r="P46" i="39" s="1"/>
  <c r="O48" i="39"/>
  <c r="P48" i="39" s="1"/>
  <c r="O50" i="39"/>
  <c r="P50" i="39" s="1"/>
  <c r="O52" i="39"/>
  <c r="P52" i="39" s="1"/>
  <c r="O54" i="39"/>
  <c r="P54" i="39" s="1"/>
  <c r="O56" i="39"/>
  <c r="P56" i="39" s="1"/>
  <c r="O58" i="39"/>
  <c r="P58" i="39" s="1"/>
  <c r="O62" i="39"/>
  <c r="P62" i="39" s="1"/>
  <c r="O64" i="39"/>
  <c r="P64" i="39" s="1"/>
  <c r="O66" i="39"/>
  <c r="P66" i="39" s="1"/>
  <c r="O68" i="39"/>
  <c r="P68" i="39" s="1"/>
  <c r="O70" i="39"/>
  <c r="P70" i="39" s="1"/>
  <c r="O72" i="39"/>
  <c r="P72" i="39" s="1"/>
  <c r="O74" i="39"/>
  <c r="P74" i="39" s="1"/>
  <c r="O27" i="40"/>
  <c r="P27" i="40" s="1"/>
  <c r="O29" i="40"/>
  <c r="P29" i="40" s="1"/>
  <c r="O29" i="39"/>
  <c r="P29" i="39" s="1"/>
  <c r="O8" i="40"/>
  <c r="P8" i="40" s="1"/>
  <c r="O35" i="40"/>
  <c r="P35" i="40" s="1"/>
  <c r="O37" i="40"/>
  <c r="P37" i="40" s="1"/>
  <c r="O39" i="40"/>
  <c r="P39" i="40" s="1"/>
  <c r="O41" i="40"/>
  <c r="P41" i="40" s="1"/>
  <c r="O43" i="40"/>
  <c r="P43" i="40" s="1"/>
  <c r="O45" i="40"/>
  <c r="P45" i="40" s="1"/>
  <c r="O70" i="40"/>
  <c r="P70" i="40" s="1"/>
  <c r="O78" i="40"/>
  <c r="P78" i="40" s="1"/>
  <c r="O99" i="40"/>
  <c r="P99" i="40" s="1"/>
  <c r="O101" i="40"/>
  <c r="P101" i="40" s="1"/>
  <c r="O103" i="40"/>
  <c r="P103" i="40" s="1"/>
  <c r="O105" i="40"/>
  <c r="P105" i="40" s="1"/>
  <c r="O108" i="40"/>
  <c r="P108" i="40" s="1"/>
  <c r="O132" i="40"/>
  <c r="P132" i="40" s="1"/>
  <c r="O5" i="39"/>
  <c r="O7" i="39"/>
  <c r="P7" i="39" s="1"/>
  <c r="O8" i="39"/>
  <c r="P8" i="39" s="1"/>
  <c r="O10" i="39"/>
  <c r="P10" i="39" s="1"/>
  <c r="O12" i="39"/>
  <c r="P12" i="39" s="1"/>
  <c r="O16" i="39"/>
  <c r="P16" i="39" s="1"/>
  <c r="O18" i="39"/>
  <c r="P18" i="39" s="1"/>
  <c r="O21" i="39"/>
  <c r="P21" i="39" s="1"/>
  <c r="O22" i="39"/>
  <c r="P22" i="39" s="1"/>
  <c r="O24" i="39"/>
  <c r="P24" i="39" s="1"/>
  <c r="O77" i="39"/>
  <c r="P77" i="39" s="1"/>
  <c r="O81" i="39"/>
  <c r="P81" i="39" s="1"/>
  <c r="O85" i="39"/>
  <c r="P85" i="39" s="1"/>
  <c r="O89" i="39"/>
  <c r="P89" i="39" s="1"/>
  <c r="O93" i="39"/>
  <c r="P93" i="39" s="1"/>
  <c r="O96" i="39"/>
  <c r="P96" i="39" s="1"/>
  <c r="O100" i="39"/>
  <c r="P100" i="39" s="1"/>
  <c r="O104" i="39"/>
  <c r="P104" i="39" s="1"/>
  <c r="O140" i="39"/>
  <c r="P140" i="39" s="1"/>
  <c r="O142" i="39"/>
  <c r="P142" i="39" s="1"/>
  <c r="O144" i="39"/>
  <c r="P144" i="39" s="1"/>
  <c r="O146" i="39"/>
  <c r="P146" i="39" s="1"/>
  <c r="O148" i="39"/>
  <c r="P148" i="39" s="1"/>
  <c r="O150" i="39"/>
  <c r="P150" i="39" s="1"/>
  <c r="O152" i="39"/>
  <c r="P152" i="39" s="1"/>
  <c r="O18" i="38"/>
  <c r="P18" i="38" s="1"/>
  <c r="O22" i="38"/>
  <c r="P22" i="38" s="1"/>
  <c r="O35" i="38"/>
  <c r="P35" i="38" s="1"/>
  <c r="O39" i="38"/>
  <c r="P39" i="38" s="1"/>
  <c r="O80" i="38"/>
  <c r="P80" i="38" s="1"/>
  <c r="O84" i="38"/>
  <c r="P84" i="38" s="1"/>
  <c r="O97" i="38"/>
  <c r="P97" i="38" s="1"/>
  <c r="O101" i="38"/>
  <c r="P101" i="38" s="1"/>
  <c r="O142" i="38"/>
  <c r="P142" i="38" s="1"/>
  <c r="O146" i="38"/>
  <c r="P146" i="38" s="1"/>
  <c r="O158" i="38"/>
  <c r="P158" i="38" s="1"/>
  <c r="O162" i="38"/>
  <c r="P162" i="38" s="1"/>
  <c r="O38" i="38"/>
  <c r="P38" i="38" s="1"/>
  <c r="O10" i="38"/>
  <c r="P10" i="38" s="1"/>
  <c r="O14" i="38"/>
  <c r="P14" i="38" s="1"/>
  <c r="O27" i="38"/>
  <c r="P27" i="38" s="1"/>
  <c r="O42" i="38"/>
  <c r="P42" i="38" s="1"/>
  <c r="O45" i="38"/>
  <c r="P45" i="38" s="1"/>
  <c r="O58" i="38"/>
  <c r="P58" i="38" s="1"/>
  <c r="O73" i="38"/>
  <c r="P73" i="38" s="1"/>
  <c r="O77" i="38"/>
  <c r="P77" i="38" s="1"/>
  <c r="O89" i="38"/>
  <c r="P89" i="38" s="1"/>
  <c r="O96" i="38"/>
  <c r="P96" i="38" s="1"/>
  <c r="O104" i="38"/>
  <c r="P104" i="38" s="1"/>
  <c r="O108" i="38"/>
  <c r="P108" i="38" s="1"/>
  <c r="O119" i="38"/>
  <c r="P119" i="38" s="1"/>
  <c r="O134" i="38"/>
  <c r="P134" i="38" s="1"/>
  <c r="O138" i="38"/>
  <c r="P138" i="38" s="1"/>
  <c r="O165" i="38"/>
  <c r="P165" i="38" s="1"/>
  <c r="O169" i="38"/>
  <c r="P169" i="38" s="1"/>
  <c r="O7" i="37"/>
  <c r="P7" i="37" s="1"/>
  <c r="O38" i="37"/>
  <c r="P38" i="37" s="1"/>
  <c r="O69" i="37"/>
  <c r="P69" i="37" s="1"/>
  <c r="O7" i="36"/>
  <c r="P7" i="36" s="1"/>
  <c r="O49" i="36"/>
  <c r="P49" i="36" s="1"/>
  <c r="O67" i="36"/>
  <c r="P67" i="36" s="1"/>
  <c r="O111" i="36"/>
  <c r="P111" i="36" s="1"/>
  <c r="O25" i="36"/>
  <c r="P25" i="36" s="1"/>
  <c r="O29" i="36"/>
  <c r="P29" i="36" s="1"/>
  <c r="O33" i="36"/>
  <c r="P33" i="36" s="1"/>
  <c r="O55" i="36"/>
  <c r="P55" i="36" s="1"/>
  <c r="O58" i="36"/>
  <c r="P58" i="36" s="1"/>
  <c r="O62" i="36"/>
  <c r="P62" i="36" s="1"/>
  <c r="O89" i="36"/>
  <c r="P89" i="36" s="1"/>
  <c r="O93" i="36"/>
  <c r="P93" i="36" s="1"/>
  <c r="O121" i="36"/>
  <c r="P121" i="36" s="1"/>
  <c r="O128" i="36"/>
  <c r="P128" i="36" s="1"/>
  <c r="O131" i="36"/>
  <c r="P131" i="36" s="1"/>
  <c r="O8" i="36"/>
  <c r="P8" i="36" s="1"/>
  <c r="O28" i="36"/>
  <c r="P28" i="36" s="1"/>
  <c r="O30" i="36"/>
  <c r="P30" i="36" s="1"/>
  <c r="O32" i="36"/>
  <c r="P32" i="36" s="1"/>
  <c r="O57" i="36"/>
  <c r="P57" i="36" s="1"/>
  <c r="O59" i="36"/>
  <c r="P59" i="36" s="1"/>
  <c r="O61" i="36"/>
  <c r="P61" i="36" s="1"/>
  <c r="O68" i="36"/>
  <c r="P68" i="36" s="1"/>
  <c r="O88" i="36"/>
  <c r="P88" i="36" s="1"/>
  <c r="O90" i="36"/>
  <c r="P90" i="36" s="1"/>
  <c r="O92" i="36"/>
  <c r="P92" i="36" s="1"/>
  <c r="O99" i="36"/>
  <c r="P99" i="36" s="1"/>
  <c r="O120" i="36"/>
  <c r="P120" i="36" s="1"/>
  <c r="O122" i="36"/>
  <c r="P122" i="36" s="1"/>
  <c r="O124" i="36"/>
  <c r="P124" i="36" s="1"/>
  <c r="O125" i="36"/>
  <c r="P125" i="36" s="1"/>
  <c r="O127" i="36"/>
  <c r="P127" i="36" s="1"/>
  <c r="O130" i="36"/>
  <c r="P130" i="36" s="1"/>
  <c r="O9" i="35"/>
  <c r="P9" i="35" s="1"/>
  <c r="O15" i="35"/>
  <c r="P15" i="35" s="1"/>
  <c r="O19" i="35"/>
  <c r="P19" i="35" s="1"/>
  <c r="O33" i="35"/>
  <c r="P33" i="35" s="1"/>
  <c r="O37" i="35"/>
  <c r="P37" i="35" s="1"/>
  <c r="O14" i="35"/>
  <c r="P14" i="35" s="1"/>
  <c r="O28" i="35"/>
  <c r="P28" i="35" s="1"/>
  <c r="O15" i="34"/>
  <c r="P15" i="34" s="1"/>
  <c r="O26" i="34"/>
  <c r="P26" i="34" s="1"/>
  <c r="O28" i="34"/>
  <c r="P28" i="34" s="1"/>
  <c r="O30" i="34"/>
  <c r="P30" i="34" s="1"/>
  <c r="O36" i="34"/>
  <c r="P36" i="34" s="1"/>
  <c r="O40" i="34"/>
  <c r="P40" i="34" s="1"/>
  <c r="O42" i="34"/>
  <c r="P42" i="34" s="1"/>
  <c r="O45" i="34"/>
  <c r="P45" i="34" s="1"/>
  <c r="O56" i="34"/>
  <c r="P56" i="34" s="1"/>
  <c r="O58" i="34"/>
  <c r="P58" i="34" s="1"/>
  <c r="O60" i="34"/>
  <c r="P60" i="34" s="1"/>
  <c r="O66" i="34"/>
  <c r="P66" i="34" s="1"/>
  <c r="O68" i="34"/>
  <c r="P68" i="34" s="1"/>
  <c r="O113" i="34"/>
  <c r="P113" i="34" s="1"/>
  <c r="O127" i="34"/>
  <c r="P127" i="34" s="1"/>
  <c r="O152" i="34"/>
  <c r="P152" i="34" s="1"/>
  <c r="O163" i="34"/>
  <c r="P163" i="34" s="1"/>
  <c r="O167" i="34"/>
  <c r="P167" i="34" s="1"/>
  <c r="O169" i="34"/>
  <c r="P169" i="34" s="1"/>
  <c r="O171" i="34"/>
  <c r="P171" i="34" s="1"/>
  <c r="O172" i="34"/>
  <c r="P172" i="34" s="1"/>
  <c r="O174" i="34"/>
  <c r="P174" i="34" s="1"/>
  <c r="O211" i="34"/>
  <c r="P211" i="34" s="1"/>
  <c r="O218" i="34"/>
  <c r="P218" i="34" s="1"/>
  <c r="O222" i="34"/>
  <c r="P222" i="34" s="1"/>
  <c r="O5" i="34"/>
  <c r="O21" i="34"/>
  <c r="P21" i="34" s="1"/>
  <c r="O23" i="34"/>
  <c r="P23" i="34" s="1"/>
  <c r="O25" i="34"/>
  <c r="P25" i="34" s="1"/>
  <c r="O53" i="34"/>
  <c r="P53" i="34" s="1"/>
  <c r="O55" i="34"/>
  <c r="P55" i="34" s="1"/>
  <c r="O61" i="34"/>
  <c r="P61" i="34" s="1"/>
  <c r="O63" i="34"/>
  <c r="P63" i="34" s="1"/>
  <c r="O76" i="34"/>
  <c r="P76" i="34" s="1"/>
  <c r="O80" i="34"/>
  <c r="P80" i="34" s="1"/>
  <c r="O82" i="34"/>
  <c r="P82" i="34" s="1"/>
  <c r="O91" i="34"/>
  <c r="P91" i="34" s="1"/>
  <c r="O108" i="34"/>
  <c r="P108" i="34" s="1"/>
  <c r="O112" i="34"/>
  <c r="P112" i="34" s="1"/>
  <c r="O114" i="34"/>
  <c r="P114" i="34" s="1"/>
  <c r="O123" i="34"/>
  <c r="P123" i="34" s="1"/>
  <c r="O130" i="34"/>
  <c r="P130" i="34" s="1"/>
  <c r="O134" i="34"/>
  <c r="P134" i="34" s="1"/>
  <c r="O135" i="34"/>
  <c r="P135" i="34" s="1"/>
  <c r="O137" i="34"/>
  <c r="P137" i="34" s="1"/>
  <c r="O147" i="34"/>
  <c r="P147" i="34" s="1"/>
  <c r="O151" i="34"/>
  <c r="P151" i="34" s="1"/>
  <c r="O157" i="34"/>
  <c r="P157" i="34" s="1"/>
  <c r="O160" i="34"/>
  <c r="P160" i="34" s="1"/>
  <c r="O187" i="34"/>
  <c r="P187" i="34" s="1"/>
  <c r="O212" i="34"/>
  <c r="P212" i="34" s="1"/>
  <c r="O229" i="34"/>
  <c r="P229" i="34" s="1"/>
  <c r="O231" i="34"/>
  <c r="P231" i="34" s="1"/>
  <c r="O44" i="33"/>
  <c r="P44" i="33" s="1"/>
  <c r="O24" i="33"/>
  <c r="P24" i="33" s="1"/>
  <c r="O8" i="33"/>
  <c r="P8" i="33" s="1"/>
  <c r="O10" i="33"/>
  <c r="P10" i="33" s="1"/>
  <c r="O31" i="33"/>
  <c r="P31" i="33" s="1"/>
  <c r="O33" i="33"/>
  <c r="P33" i="33" s="1"/>
  <c r="O34" i="33"/>
  <c r="P34" i="33" s="1"/>
  <c r="O36" i="33"/>
  <c r="P36" i="33" s="1"/>
  <c r="O38" i="33"/>
  <c r="P38" i="33" s="1"/>
  <c r="O17" i="33"/>
  <c r="P17" i="33" s="1"/>
  <c r="O85" i="33"/>
  <c r="P85" i="33" s="1"/>
  <c r="O87" i="33"/>
  <c r="P87" i="33" s="1"/>
  <c r="O93" i="33"/>
  <c r="P93" i="33" s="1"/>
  <c r="O95" i="33"/>
  <c r="P95" i="33" s="1"/>
  <c r="O98" i="33"/>
  <c r="P98" i="33" s="1"/>
  <c r="O100" i="33"/>
  <c r="P100" i="33" s="1"/>
  <c r="O36" i="45"/>
  <c r="P36" i="45" s="1"/>
  <c r="O80" i="33"/>
  <c r="P80" i="33" s="1"/>
  <c r="O6" i="33"/>
  <c r="P6" i="33" s="1"/>
  <c r="O13" i="33"/>
  <c r="P13" i="33" s="1"/>
  <c r="O19" i="33"/>
  <c r="P19" i="33" s="1"/>
  <c r="O21" i="33"/>
  <c r="P21" i="33" s="1"/>
  <c r="O28" i="33"/>
  <c r="P28" i="33" s="1"/>
  <c r="O35" i="33"/>
  <c r="P35" i="33" s="1"/>
  <c r="O42" i="33"/>
  <c r="P42" i="33" s="1"/>
  <c r="O5" i="45"/>
  <c r="P5" i="45" s="1"/>
  <c r="O7" i="45"/>
  <c r="P7" i="45" s="1"/>
  <c r="O12" i="45"/>
  <c r="P12" i="45" s="1"/>
  <c r="O16" i="45"/>
  <c r="P16" i="45" s="1"/>
  <c r="O63" i="45"/>
  <c r="P63" i="45" s="1"/>
  <c r="O65" i="45"/>
  <c r="P65" i="45" s="1"/>
  <c r="O71" i="45"/>
  <c r="P71" i="45" s="1"/>
  <c r="O80" i="45"/>
  <c r="P80" i="45" s="1"/>
  <c r="O82" i="45"/>
  <c r="P82" i="45" s="1"/>
  <c r="O85" i="45"/>
  <c r="P85" i="45" s="1"/>
  <c r="O92" i="45"/>
  <c r="P92" i="45" s="1"/>
  <c r="O95" i="45"/>
  <c r="P95" i="45" s="1"/>
  <c r="O124" i="45"/>
  <c r="P124" i="45" s="1"/>
  <c r="O11" i="43"/>
  <c r="P11" i="43" s="1"/>
  <c r="O25" i="43"/>
  <c r="P25" i="43" s="1"/>
  <c r="O41" i="43"/>
  <c r="P41" i="43" s="1"/>
  <c r="O57" i="43"/>
  <c r="P57" i="43" s="1"/>
  <c r="O73" i="43"/>
  <c r="P73" i="43" s="1"/>
  <c r="O88" i="43"/>
  <c r="P88" i="43" s="1"/>
  <c r="O9" i="45"/>
  <c r="P9" i="45" s="1"/>
  <c r="O41" i="45"/>
  <c r="P41" i="45" s="1"/>
  <c r="O43" i="45"/>
  <c r="P43" i="45" s="1"/>
  <c r="O45" i="45"/>
  <c r="P45" i="45" s="1"/>
  <c r="O77" i="45"/>
  <c r="P77" i="45" s="1"/>
  <c r="O109" i="45"/>
  <c r="P109" i="45" s="1"/>
  <c r="O118" i="45"/>
  <c r="P118" i="45" s="1"/>
  <c r="O120" i="45"/>
  <c r="P120" i="45" s="1"/>
  <c r="O122" i="45"/>
  <c r="P122" i="45" s="1"/>
  <c r="O9" i="44"/>
  <c r="P9" i="44" s="1"/>
  <c r="O25" i="44"/>
  <c r="P25" i="44" s="1"/>
  <c r="O39" i="44"/>
  <c r="P39" i="44" s="1"/>
  <c r="O55" i="44"/>
  <c r="P55" i="44" s="1"/>
  <c r="O68" i="44"/>
  <c r="P68" i="44" s="1"/>
  <c r="O84" i="44"/>
  <c r="P84" i="44" s="1"/>
  <c r="O98" i="44"/>
  <c r="P98" i="44" s="1"/>
  <c r="O112" i="44"/>
  <c r="P112" i="44" s="1"/>
  <c r="O128" i="44"/>
  <c r="P128" i="44" s="1"/>
  <c r="O142" i="44"/>
  <c r="P142" i="44" s="1"/>
  <c r="O6" i="43"/>
  <c r="P6" i="43" s="1"/>
  <c r="O8" i="43"/>
  <c r="P8" i="43" s="1"/>
  <c r="O21" i="43"/>
  <c r="P21" i="43" s="1"/>
  <c r="O36" i="43"/>
  <c r="P36" i="43" s="1"/>
  <c r="O38" i="43"/>
  <c r="P38" i="43" s="1"/>
  <c r="O52" i="43"/>
  <c r="P52" i="43" s="1"/>
  <c r="O54" i="43"/>
  <c r="P54" i="43" s="1"/>
  <c r="O68" i="43"/>
  <c r="P68" i="43" s="1"/>
  <c r="O70" i="43"/>
  <c r="P70" i="43" s="1"/>
  <c r="O83" i="43"/>
  <c r="P83" i="43" s="1"/>
  <c r="O85" i="43"/>
  <c r="P85" i="43" s="1"/>
  <c r="O13" i="42"/>
  <c r="P13" i="42" s="1"/>
  <c r="O74" i="42"/>
  <c r="P74" i="42" s="1"/>
  <c r="O106" i="42"/>
  <c r="P106" i="42" s="1"/>
  <c r="O136" i="42"/>
  <c r="P136" i="42" s="1"/>
  <c r="O198" i="42"/>
  <c r="P198" i="42" s="1"/>
  <c r="O229" i="42"/>
  <c r="P229" i="42" s="1"/>
  <c r="O260" i="42"/>
  <c r="P260" i="42" s="1"/>
  <c r="O36" i="41"/>
  <c r="P36" i="41" s="1"/>
  <c r="O97" i="41"/>
  <c r="P97" i="41" s="1"/>
  <c r="O15" i="45"/>
  <c r="P15" i="45" s="1"/>
  <c r="O20" i="45"/>
  <c r="P20" i="45" s="1"/>
  <c r="O26" i="45"/>
  <c r="P26" i="45" s="1"/>
  <c r="O44" i="45"/>
  <c r="P44" i="45" s="1"/>
  <c r="O49" i="45"/>
  <c r="P49" i="45" s="1"/>
  <c r="O58" i="45"/>
  <c r="P58" i="45" s="1"/>
  <c r="O59" i="45"/>
  <c r="P59" i="45" s="1"/>
  <c r="O66" i="45"/>
  <c r="P66" i="45" s="1"/>
  <c r="O76" i="45"/>
  <c r="P76" i="45" s="1"/>
  <c r="O79" i="45"/>
  <c r="P79" i="45" s="1"/>
  <c r="O86" i="45"/>
  <c r="P86" i="45" s="1"/>
  <c r="O96" i="45"/>
  <c r="P96" i="45" s="1"/>
  <c r="O98" i="45"/>
  <c r="P98" i="45" s="1"/>
  <c r="O101" i="45"/>
  <c r="P101" i="45" s="1"/>
  <c r="O114" i="45"/>
  <c r="P114" i="45" s="1"/>
  <c r="O117" i="45"/>
  <c r="P117" i="45" s="1"/>
  <c r="O7" i="44"/>
  <c r="P7" i="44" s="1"/>
  <c r="O10" i="44"/>
  <c r="P10" i="44" s="1"/>
  <c r="O15" i="44"/>
  <c r="P15" i="44" s="1"/>
  <c r="O18" i="44"/>
  <c r="P18" i="44" s="1"/>
  <c r="O23" i="44"/>
  <c r="P23" i="44" s="1"/>
  <c r="O26" i="44"/>
  <c r="P26" i="44" s="1"/>
  <c r="O31" i="44"/>
  <c r="P31" i="44" s="1"/>
  <c r="O38" i="44"/>
  <c r="P38" i="44" s="1"/>
  <c r="O40" i="44"/>
  <c r="P40" i="44" s="1"/>
  <c r="O45" i="44"/>
  <c r="P45" i="44" s="1"/>
  <c r="O48" i="44"/>
  <c r="P48" i="44" s="1"/>
  <c r="O53" i="44"/>
  <c r="P53" i="44" s="1"/>
  <c r="O59" i="44"/>
  <c r="P59" i="44" s="1"/>
  <c r="O62" i="44"/>
  <c r="P62" i="44" s="1"/>
  <c r="O67" i="44"/>
  <c r="P67" i="44" s="1"/>
  <c r="O69" i="44"/>
  <c r="P69" i="44" s="1"/>
  <c r="O74" i="44"/>
  <c r="P74" i="44" s="1"/>
  <c r="O77" i="44"/>
  <c r="P77" i="44" s="1"/>
  <c r="O82" i="44"/>
  <c r="P82" i="44" s="1"/>
  <c r="O85" i="44"/>
  <c r="P85" i="44" s="1"/>
  <c r="O92" i="44"/>
  <c r="P92" i="44" s="1"/>
  <c r="O96" i="44"/>
  <c r="P96" i="44" s="1"/>
  <c r="O103" i="44"/>
  <c r="P103" i="44" s="1"/>
  <c r="O106" i="44"/>
  <c r="P106" i="44" s="1"/>
  <c r="O111" i="44"/>
  <c r="P111" i="44" s="1"/>
  <c r="O113" i="44"/>
  <c r="P113" i="44" s="1"/>
  <c r="O118" i="44"/>
  <c r="P118" i="44" s="1"/>
  <c r="O121" i="44"/>
  <c r="P121" i="44" s="1"/>
  <c r="O126" i="44"/>
  <c r="P126" i="44" s="1"/>
  <c r="O129" i="44"/>
  <c r="P129" i="44" s="1"/>
  <c r="O133" i="44"/>
  <c r="P133" i="44" s="1"/>
  <c r="O136" i="44"/>
  <c r="P136" i="44" s="1"/>
  <c r="O140" i="44"/>
  <c r="P140" i="44" s="1"/>
  <c r="O29" i="42"/>
  <c r="P29" i="42" s="1"/>
  <c r="O59" i="42"/>
  <c r="P59" i="42" s="1"/>
  <c r="O90" i="42"/>
  <c r="P90" i="42" s="1"/>
  <c r="O122" i="42"/>
  <c r="P122" i="42" s="1"/>
  <c r="O152" i="42"/>
  <c r="P152" i="42" s="1"/>
  <c r="O182" i="42"/>
  <c r="P182" i="42" s="1"/>
  <c r="O213" i="42"/>
  <c r="P213" i="42" s="1"/>
  <c r="O245" i="42"/>
  <c r="P245" i="42" s="1"/>
  <c r="O14" i="41"/>
  <c r="P14" i="41" s="1"/>
  <c r="O16" i="41"/>
  <c r="P16" i="41" s="1"/>
  <c r="O40" i="41"/>
  <c r="P40" i="41" s="1"/>
  <c r="O65" i="41"/>
  <c r="P65" i="41" s="1"/>
  <c r="O75" i="41"/>
  <c r="P75" i="41" s="1"/>
  <c r="O77" i="41"/>
  <c r="P77" i="41" s="1"/>
  <c r="O101" i="41"/>
  <c r="P101" i="41" s="1"/>
  <c r="O17" i="42"/>
  <c r="P17" i="42" s="1"/>
  <c r="O33" i="42"/>
  <c r="P33" i="42" s="1"/>
  <c r="O48" i="42"/>
  <c r="P48" i="42" s="1"/>
  <c r="O63" i="42"/>
  <c r="P63" i="42" s="1"/>
  <c r="O78" i="42"/>
  <c r="P78" i="42" s="1"/>
  <c r="O94" i="42"/>
  <c r="P94" i="42" s="1"/>
  <c r="O110" i="42"/>
  <c r="P110" i="42" s="1"/>
  <c r="O125" i="42"/>
  <c r="P125" i="42" s="1"/>
  <c r="O140" i="42"/>
  <c r="P140" i="42" s="1"/>
  <c r="O142" i="42"/>
  <c r="P142" i="42" s="1"/>
  <c r="O156" i="42"/>
  <c r="P156" i="42" s="1"/>
  <c r="O170" i="42"/>
  <c r="P170" i="42" s="1"/>
  <c r="O172" i="42"/>
  <c r="P172" i="42" s="1"/>
  <c r="O186" i="42"/>
  <c r="P186" i="42" s="1"/>
  <c r="O188" i="42"/>
  <c r="P188" i="42" s="1"/>
  <c r="O202" i="42"/>
  <c r="P202" i="42" s="1"/>
  <c r="O204" i="42"/>
  <c r="P204" i="42" s="1"/>
  <c r="O212" i="42"/>
  <c r="P212" i="42" s="1"/>
  <c r="O217" i="42"/>
  <c r="P217" i="42" s="1"/>
  <c r="O219" i="42"/>
  <c r="P219" i="42" s="1"/>
  <c r="O233" i="42"/>
  <c r="P233" i="42" s="1"/>
  <c r="O235" i="42"/>
  <c r="P235" i="42" s="1"/>
  <c r="O248" i="42"/>
  <c r="P248" i="42" s="1"/>
  <c r="O250" i="42"/>
  <c r="P250" i="42" s="1"/>
  <c r="O264" i="42"/>
  <c r="P264" i="42" s="1"/>
  <c r="O28" i="41"/>
  <c r="P28" i="41" s="1"/>
  <c r="O45" i="41"/>
  <c r="P45" i="41" s="1"/>
  <c r="O58" i="41"/>
  <c r="P58" i="41" s="1"/>
  <c r="O76" i="41"/>
  <c r="P76" i="41" s="1"/>
  <c r="O89" i="41"/>
  <c r="P89" i="41" s="1"/>
  <c r="O25" i="40"/>
  <c r="P25" i="40" s="1"/>
  <c r="O5" i="42"/>
  <c r="O7" i="42"/>
  <c r="P7" i="42" s="1"/>
  <c r="O16" i="42"/>
  <c r="P16" i="42" s="1"/>
  <c r="O21" i="42"/>
  <c r="P21" i="42" s="1"/>
  <c r="O23" i="42"/>
  <c r="P23" i="42" s="1"/>
  <c r="O32" i="42"/>
  <c r="P32" i="42" s="1"/>
  <c r="O37" i="42"/>
  <c r="P37" i="42" s="1"/>
  <c r="O39" i="42"/>
  <c r="P39" i="42" s="1"/>
  <c r="O47" i="42"/>
  <c r="P47" i="42" s="1"/>
  <c r="O53" i="42"/>
  <c r="P53" i="42" s="1"/>
  <c r="O62" i="42"/>
  <c r="P62" i="42" s="1"/>
  <c r="O68" i="42"/>
  <c r="P68" i="42" s="1"/>
  <c r="O77" i="42"/>
  <c r="P77" i="42" s="1"/>
  <c r="O82" i="42"/>
  <c r="P82" i="42" s="1"/>
  <c r="O84" i="42"/>
  <c r="P84" i="42" s="1"/>
  <c r="O93" i="42"/>
  <c r="P93" i="42" s="1"/>
  <c r="O98" i="42"/>
  <c r="P98" i="42" s="1"/>
  <c r="O100" i="42"/>
  <c r="P100" i="42" s="1"/>
  <c r="O109" i="42"/>
  <c r="P109" i="42" s="1"/>
  <c r="O114" i="42"/>
  <c r="P114" i="42" s="1"/>
  <c r="O116" i="42"/>
  <c r="P116" i="42" s="1"/>
  <c r="O124" i="42"/>
  <c r="P124" i="42" s="1"/>
  <c r="O129" i="42"/>
  <c r="P129" i="42" s="1"/>
  <c r="O130" i="42"/>
  <c r="P130" i="42" s="1"/>
  <c r="O139" i="42"/>
  <c r="P139" i="42" s="1"/>
  <c r="O146" i="42"/>
  <c r="P146" i="42" s="1"/>
  <c r="O155" i="42"/>
  <c r="P155" i="42" s="1"/>
  <c r="O160" i="42"/>
  <c r="P160" i="42" s="1"/>
  <c r="O162" i="42"/>
  <c r="P162" i="42" s="1"/>
  <c r="O169" i="42"/>
  <c r="P169" i="42" s="1"/>
  <c r="O176" i="42"/>
  <c r="P176" i="42" s="1"/>
  <c r="O185" i="42"/>
  <c r="P185" i="42" s="1"/>
  <c r="O192" i="42"/>
  <c r="P192" i="42" s="1"/>
  <c r="O201" i="42"/>
  <c r="P201" i="42" s="1"/>
  <c r="O207" i="42"/>
  <c r="P207" i="42" s="1"/>
  <c r="O216" i="42"/>
  <c r="P216" i="42" s="1"/>
  <c r="O223" i="42"/>
  <c r="P223" i="42" s="1"/>
  <c r="O232" i="42"/>
  <c r="P232" i="42" s="1"/>
  <c r="O239" i="42"/>
  <c r="P239" i="42" s="1"/>
  <c r="O247" i="42"/>
  <c r="P247" i="42" s="1"/>
  <c r="O254" i="42"/>
  <c r="P254" i="42" s="1"/>
  <c r="O263" i="42"/>
  <c r="P263" i="42" s="1"/>
  <c r="O270" i="42"/>
  <c r="P270" i="42" s="1"/>
  <c r="O7" i="41"/>
  <c r="P7" i="41" s="1"/>
  <c r="O10" i="41"/>
  <c r="P10" i="41" s="1"/>
  <c r="O22" i="41"/>
  <c r="P22" i="41" s="1"/>
  <c r="O27" i="41"/>
  <c r="P27" i="41" s="1"/>
  <c r="O41" i="41"/>
  <c r="P41" i="41" s="1"/>
  <c r="O52" i="41"/>
  <c r="P52" i="41" s="1"/>
  <c r="O57" i="41"/>
  <c r="P57" i="41" s="1"/>
  <c r="O68" i="41"/>
  <c r="P68" i="41" s="1"/>
  <c r="O71" i="41"/>
  <c r="P71" i="41" s="1"/>
  <c r="O83" i="41"/>
  <c r="P83" i="41" s="1"/>
  <c r="O88" i="41"/>
  <c r="P88" i="41" s="1"/>
  <c r="O99" i="41"/>
  <c r="P99" i="41" s="1"/>
  <c r="O102" i="41"/>
  <c r="P102" i="41" s="1"/>
  <c r="O33" i="40"/>
  <c r="P33" i="40" s="1"/>
  <c r="O97" i="40"/>
  <c r="P97" i="40" s="1"/>
  <c r="O9" i="40"/>
  <c r="P9" i="40" s="1"/>
  <c r="O24" i="40"/>
  <c r="P24" i="40" s="1"/>
  <c r="O40" i="40"/>
  <c r="P40" i="40" s="1"/>
  <c r="O56" i="40"/>
  <c r="P56" i="40" s="1"/>
  <c r="O72" i="40"/>
  <c r="P72" i="40" s="1"/>
  <c r="O88" i="40"/>
  <c r="P88" i="40" s="1"/>
  <c r="O104" i="40"/>
  <c r="P104" i="40" s="1"/>
  <c r="O119" i="40"/>
  <c r="P119" i="40" s="1"/>
  <c r="O134" i="40"/>
  <c r="P134" i="40" s="1"/>
  <c r="O16" i="40"/>
  <c r="P16" i="40" s="1"/>
  <c r="O32" i="40"/>
  <c r="P32" i="40" s="1"/>
  <c r="O48" i="40"/>
  <c r="P48" i="40" s="1"/>
  <c r="O64" i="40"/>
  <c r="P64" i="40" s="1"/>
  <c r="O80" i="40"/>
  <c r="P80" i="40" s="1"/>
  <c r="O96" i="40"/>
  <c r="P96" i="40" s="1"/>
  <c r="O111" i="40"/>
  <c r="P111" i="40" s="1"/>
  <c r="O126" i="40"/>
  <c r="P126" i="40" s="1"/>
  <c r="O28" i="39"/>
  <c r="P28" i="39" s="1"/>
  <c r="O60" i="39"/>
  <c r="P60" i="39" s="1"/>
  <c r="O92" i="39"/>
  <c r="P92" i="39" s="1"/>
  <c r="O123" i="39"/>
  <c r="P123" i="39" s="1"/>
  <c r="O14" i="39"/>
  <c r="P14" i="39" s="1"/>
  <c r="O44" i="39"/>
  <c r="P44" i="39" s="1"/>
  <c r="O76" i="39"/>
  <c r="P76" i="39" s="1"/>
  <c r="O107" i="39"/>
  <c r="P107" i="39" s="1"/>
  <c r="O138" i="39"/>
  <c r="P138" i="39" s="1"/>
  <c r="O13" i="39"/>
  <c r="P13" i="39" s="1"/>
  <c r="O27" i="39"/>
  <c r="P27" i="39" s="1"/>
  <c r="O43" i="39"/>
  <c r="P43" i="39" s="1"/>
  <c r="O59" i="39"/>
  <c r="P59" i="39" s="1"/>
  <c r="O75" i="39"/>
  <c r="P75" i="39" s="1"/>
  <c r="O91" i="39"/>
  <c r="P91" i="39" s="1"/>
  <c r="O106" i="39"/>
  <c r="P106" i="39" s="1"/>
  <c r="O122" i="39"/>
  <c r="P122" i="39" s="1"/>
  <c r="O137" i="39"/>
  <c r="P137" i="39" s="1"/>
  <c r="O5" i="38"/>
  <c r="O8" i="38"/>
  <c r="P8" i="38" s="1"/>
  <c r="O13" i="38"/>
  <c r="P13" i="38" s="1"/>
  <c r="O16" i="38"/>
  <c r="P16" i="38" s="1"/>
  <c r="O21" i="38"/>
  <c r="P21" i="38" s="1"/>
  <c r="O24" i="38"/>
  <c r="P24" i="38" s="1"/>
  <c r="O29" i="38"/>
  <c r="P29" i="38" s="1"/>
  <c r="O32" i="38"/>
  <c r="P32" i="38" s="1"/>
  <c r="O37" i="38"/>
  <c r="P37" i="38" s="1"/>
  <c r="O40" i="38"/>
  <c r="P40" i="38" s="1"/>
  <c r="O44" i="38"/>
  <c r="P44" i="38" s="1"/>
  <c r="O47" i="38"/>
  <c r="P47" i="38" s="1"/>
  <c r="O52" i="38"/>
  <c r="P52" i="38" s="1"/>
  <c r="O55" i="38"/>
  <c r="P55" i="38" s="1"/>
  <c r="O60" i="38"/>
  <c r="P60" i="38" s="1"/>
  <c r="O63" i="38"/>
  <c r="P63" i="38" s="1"/>
  <c r="O68" i="38"/>
  <c r="P68" i="38" s="1"/>
  <c r="O71" i="38"/>
  <c r="P71" i="38" s="1"/>
  <c r="O76" i="38"/>
  <c r="P76" i="38" s="1"/>
  <c r="O79" i="38"/>
  <c r="P79" i="38" s="1"/>
  <c r="O83" i="38"/>
  <c r="P83" i="38" s="1"/>
  <c r="O86" i="38"/>
  <c r="P86" i="38" s="1"/>
  <c r="O91" i="38"/>
  <c r="P91" i="38" s="1"/>
  <c r="O94" i="38"/>
  <c r="P94" i="38" s="1"/>
  <c r="O99" i="38"/>
  <c r="P99" i="38" s="1"/>
  <c r="O102" i="38"/>
  <c r="P102" i="38" s="1"/>
  <c r="O107" i="38"/>
  <c r="P107" i="38" s="1"/>
  <c r="O109" i="38"/>
  <c r="P109" i="38" s="1"/>
  <c r="O114" i="38"/>
  <c r="P114" i="38" s="1"/>
  <c r="O116" i="38"/>
  <c r="P116" i="38" s="1"/>
  <c r="O121" i="38"/>
  <c r="P121" i="38" s="1"/>
  <c r="O124" i="38"/>
  <c r="P124" i="38" s="1"/>
  <c r="O129" i="38"/>
  <c r="P129" i="38" s="1"/>
  <c r="O132" i="38"/>
  <c r="P132" i="38" s="1"/>
  <c r="O137" i="38"/>
  <c r="P137" i="38" s="1"/>
  <c r="O140" i="38"/>
  <c r="P140" i="38" s="1"/>
  <c r="O145" i="38"/>
  <c r="P145" i="38" s="1"/>
  <c r="O148" i="38"/>
  <c r="P148" i="38" s="1"/>
  <c r="O152" i="38"/>
  <c r="P152" i="38" s="1"/>
  <c r="O155" i="38"/>
  <c r="P155" i="38" s="1"/>
  <c r="O160" i="38"/>
  <c r="P160" i="38" s="1"/>
  <c r="O163" i="38"/>
  <c r="P163" i="38" s="1"/>
  <c r="O168" i="38"/>
  <c r="P168" i="38" s="1"/>
  <c r="O171" i="38"/>
  <c r="P171" i="38" s="1"/>
  <c r="O176" i="38"/>
  <c r="P176" i="38" s="1"/>
  <c r="O6" i="39"/>
  <c r="P6" i="39" s="1"/>
  <c r="O20" i="39"/>
  <c r="P20" i="39" s="1"/>
  <c r="O35" i="39"/>
  <c r="P35" i="39" s="1"/>
  <c r="O51" i="39"/>
  <c r="P51" i="39" s="1"/>
  <c r="O67" i="39"/>
  <c r="P67" i="39" s="1"/>
  <c r="O83" i="39"/>
  <c r="P83" i="39" s="1"/>
  <c r="O98" i="39"/>
  <c r="P98" i="39" s="1"/>
  <c r="O114" i="39"/>
  <c r="P114" i="39" s="1"/>
  <c r="O130" i="39"/>
  <c r="P130" i="39" s="1"/>
  <c r="O145" i="39"/>
  <c r="P145" i="39" s="1"/>
  <c r="O9" i="38"/>
  <c r="P9" i="38" s="1"/>
  <c r="O12" i="38"/>
  <c r="P12" i="38" s="1"/>
  <c r="O17" i="38"/>
  <c r="P17" i="38" s="1"/>
  <c r="O20" i="38"/>
  <c r="P20" i="38" s="1"/>
  <c r="O25" i="38"/>
  <c r="P25" i="38" s="1"/>
  <c r="O28" i="38"/>
  <c r="P28" i="38" s="1"/>
  <c r="O33" i="38"/>
  <c r="P33" i="38" s="1"/>
  <c r="O36" i="38"/>
  <c r="P36" i="38" s="1"/>
  <c r="O41" i="38"/>
  <c r="P41" i="38" s="1"/>
  <c r="O43" i="38"/>
  <c r="P43" i="38" s="1"/>
  <c r="O48" i="38"/>
  <c r="P48" i="38" s="1"/>
  <c r="O51" i="38"/>
  <c r="P51" i="38" s="1"/>
  <c r="O56" i="38"/>
  <c r="P56" i="38" s="1"/>
  <c r="O59" i="38"/>
  <c r="P59" i="38" s="1"/>
  <c r="O64" i="38"/>
  <c r="P64" i="38" s="1"/>
  <c r="O67" i="38"/>
  <c r="P67" i="38" s="1"/>
  <c r="O72" i="38"/>
  <c r="P72" i="38" s="1"/>
  <c r="O75" i="38"/>
  <c r="P75" i="38" s="1"/>
  <c r="O82" i="38"/>
  <c r="P82" i="38" s="1"/>
  <c r="O87" i="38"/>
  <c r="P87" i="38" s="1"/>
  <c r="O90" i="38"/>
  <c r="P90" i="38" s="1"/>
  <c r="O95" i="38"/>
  <c r="P95" i="38" s="1"/>
  <c r="O98" i="38"/>
  <c r="P98" i="38" s="1"/>
  <c r="O103" i="38"/>
  <c r="P103" i="38" s="1"/>
  <c r="O106" i="38"/>
  <c r="P106" i="38" s="1"/>
  <c r="O110" i="38"/>
  <c r="P110" i="38" s="1"/>
  <c r="O113" i="38"/>
  <c r="P113" i="38" s="1"/>
  <c r="O117" i="38"/>
  <c r="P117" i="38" s="1"/>
  <c r="O120" i="38"/>
  <c r="P120" i="38" s="1"/>
  <c r="O125" i="38"/>
  <c r="P125" i="38" s="1"/>
  <c r="O128" i="38"/>
  <c r="P128" i="38" s="1"/>
  <c r="O133" i="38"/>
  <c r="P133" i="38" s="1"/>
  <c r="O136" i="38"/>
  <c r="P136" i="38" s="1"/>
  <c r="O141" i="38"/>
  <c r="P141" i="38" s="1"/>
  <c r="O144" i="38"/>
  <c r="P144" i="38" s="1"/>
  <c r="O149" i="38"/>
  <c r="P149" i="38" s="1"/>
  <c r="O151" i="38"/>
  <c r="P151" i="38" s="1"/>
  <c r="O156" i="38"/>
  <c r="P156" i="38" s="1"/>
  <c r="O159" i="38"/>
  <c r="P159" i="38" s="1"/>
  <c r="O164" i="38"/>
  <c r="P164" i="38" s="1"/>
  <c r="O167" i="38"/>
  <c r="P167" i="38" s="1"/>
  <c r="O172" i="38"/>
  <c r="P172" i="38" s="1"/>
  <c r="O175" i="38"/>
  <c r="P175" i="38" s="1"/>
  <c r="O5" i="37"/>
  <c r="O10" i="37"/>
  <c r="P10" i="37" s="1"/>
  <c r="O12" i="37"/>
  <c r="P12" i="37" s="1"/>
  <c r="O14" i="37"/>
  <c r="P14" i="37" s="1"/>
  <c r="O32" i="37"/>
  <c r="P32" i="37" s="1"/>
  <c r="O36" i="37"/>
  <c r="P36" i="37" s="1"/>
  <c r="O41" i="37"/>
  <c r="P41" i="37" s="1"/>
  <c r="O43" i="37"/>
  <c r="P43" i="37" s="1"/>
  <c r="O45" i="37"/>
  <c r="P45" i="37" s="1"/>
  <c r="O63" i="37"/>
  <c r="P63" i="37" s="1"/>
  <c r="O67" i="37"/>
  <c r="P67" i="37" s="1"/>
  <c r="O72" i="37"/>
  <c r="P72" i="37" s="1"/>
  <c r="O74" i="37"/>
  <c r="P74" i="37" s="1"/>
  <c r="O76" i="37"/>
  <c r="P76" i="37" s="1"/>
  <c r="O26" i="36"/>
  <c r="P26" i="36" s="1"/>
  <c r="O56" i="36"/>
  <c r="P56" i="36" s="1"/>
  <c r="O86" i="36"/>
  <c r="P86" i="36" s="1"/>
  <c r="O118" i="36"/>
  <c r="P118" i="36" s="1"/>
  <c r="O17" i="37"/>
  <c r="P17" i="37" s="1"/>
  <c r="O21" i="37"/>
  <c r="P21" i="37" s="1"/>
  <c r="O26" i="37"/>
  <c r="P26" i="37" s="1"/>
  <c r="O28" i="37"/>
  <c r="P28" i="37" s="1"/>
  <c r="O48" i="37"/>
  <c r="P48" i="37" s="1"/>
  <c r="O52" i="37"/>
  <c r="P52" i="37" s="1"/>
  <c r="O57" i="37"/>
  <c r="P57" i="37" s="1"/>
  <c r="O58" i="37"/>
  <c r="P58" i="37" s="1"/>
  <c r="O60" i="37"/>
  <c r="P60" i="37" s="1"/>
  <c r="O79" i="37"/>
  <c r="P79" i="37" s="1"/>
  <c r="O83" i="37"/>
  <c r="P83" i="37" s="1"/>
  <c r="O89" i="37"/>
  <c r="P89" i="37" s="1"/>
  <c r="O91" i="37"/>
  <c r="P91" i="37" s="1"/>
  <c r="O11" i="36"/>
  <c r="P11" i="36" s="1"/>
  <c r="O41" i="36"/>
  <c r="P41" i="36" s="1"/>
  <c r="O71" i="36"/>
  <c r="P71" i="36" s="1"/>
  <c r="O102" i="36"/>
  <c r="P102" i="36" s="1"/>
  <c r="O59" i="37"/>
  <c r="P59" i="37" s="1"/>
  <c r="O86" i="37"/>
  <c r="P86" i="37" s="1"/>
  <c r="O6" i="36"/>
  <c r="O21" i="36"/>
  <c r="P21" i="36" s="1"/>
  <c r="O23" i="36"/>
  <c r="P23" i="36" s="1"/>
  <c r="O36" i="36"/>
  <c r="P36" i="36" s="1"/>
  <c r="O38" i="36"/>
  <c r="P38" i="36" s="1"/>
  <c r="O51" i="36"/>
  <c r="P51" i="36" s="1"/>
  <c r="O66" i="36"/>
  <c r="P66" i="36" s="1"/>
  <c r="O82" i="36"/>
  <c r="P82" i="36" s="1"/>
  <c r="O97" i="36"/>
  <c r="P97" i="36" s="1"/>
  <c r="O113" i="36"/>
  <c r="P113" i="36" s="1"/>
  <c r="O15" i="37"/>
  <c r="P15" i="37" s="1"/>
  <c r="O30" i="37"/>
  <c r="P30" i="37" s="1"/>
  <c r="O46" i="37"/>
  <c r="P46" i="37" s="1"/>
  <c r="O61" i="37"/>
  <c r="P61" i="37" s="1"/>
  <c r="O77" i="37"/>
  <c r="P77" i="37" s="1"/>
  <c r="O5" i="36"/>
  <c r="P5" i="36" s="1"/>
  <c r="O10" i="36"/>
  <c r="P10" i="36" s="1"/>
  <c r="O20" i="36"/>
  <c r="P20" i="36" s="1"/>
  <c r="O27" i="36"/>
  <c r="P27" i="36" s="1"/>
  <c r="O35" i="36"/>
  <c r="P35" i="36" s="1"/>
  <c r="O42" i="36"/>
  <c r="P42" i="36" s="1"/>
  <c r="O50" i="36"/>
  <c r="P50" i="36" s="1"/>
  <c r="O65" i="36"/>
  <c r="P65" i="36" s="1"/>
  <c r="O72" i="36"/>
  <c r="P72" i="36" s="1"/>
  <c r="O81" i="36"/>
  <c r="P81" i="36" s="1"/>
  <c r="O87" i="36"/>
  <c r="P87" i="36" s="1"/>
  <c r="O96" i="36"/>
  <c r="P96" i="36" s="1"/>
  <c r="O103" i="36"/>
  <c r="P103" i="36" s="1"/>
  <c r="O112" i="36"/>
  <c r="P112" i="36" s="1"/>
  <c r="O117" i="36"/>
  <c r="P117" i="36" s="1"/>
  <c r="O119" i="36"/>
  <c r="P119" i="36" s="1"/>
  <c r="O9" i="36"/>
  <c r="P9" i="36" s="1"/>
  <c r="O15" i="36"/>
  <c r="P15" i="36" s="1"/>
  <c r="O24" i="36"/>
  <c r="P24" i="36" s="1"/>
  <c r="O31" i="36"/>
  <c r="P31" i="36" s="1"/>
  <c r="O39" i="36"/>
  <c r="P39" i="36" s="1"/>
  <c r="O45" i="36"/>
  <c r="P45" i="36" s="1"/>
  <c r="O54" i="36"/>
  <c r="P54" i="36" s="1"/>
  <c r="O60" i="36"/>
  <c r="P60" i="36" s="1"/>
  <c r="O69" i="36"/>
  <c r="P69" i="36" s="1"/>
  <c r="O76" i="36"/>
  <c r="P76" i="36" s="1"/>
  <c r="O85" i="36"/>
  <c r="P85" i="36" s="1"/>
  <c r="O91" i="36"/>
  <c r="P91" i="36" s="1"/>
  <c r="O100" i="36"/>
  <c r="P100" i="36" s="1"/>
  <c r="O107" i="36"/>
  <c r="P107" i="36" s="1"/>
  <c r="O116" i="36"/>
  <c r="P116" i="36" s="1"/>
  <c r="O123" i="36"/>
  <c r="P123" i="36" s="1"/>
  <c r="O129" i="36"/>
  <c r="P129" i="36" s="1"/>
  <c r="O16" i="35"/>
  <c r="P16" i="35" s="1"/>
  <c r="O126" i="36"/>
  <c r="P126" i="36" s="1"/>
  <c r="O134" i="36"/>
  <c r="P134" i="36" s="1"/>
  <c r="O21" i="35"/>
  <c r="P21" i="35" s="1"/>
  <c r="O23" i="35"/>
  <c r="P23" i="35" s="1"/>
  <c r="O25" i="35"/>
  <c r="P25" i="35" s="1"/>
  <c r="O38" i="35"/>
  <c r="P38" i="35" s="1"/>
  <c r="O7" i="35"/>
  <c r="P7" i="35" s="1"/>
  <c r="O40" i="35"/>
  <c r="P40" i="35" s="1"/>
  <c r="O24" i="35"/>
  <c r="P24" i="35" s="1"/>
  <c r="O120" i="34"/>
  <c r="P120" i="34" s="1"/>
  <c r="O175" i="34"/>
  <c r="P175" i="34" s="1"/>
  <c r="O31" i="34"/>
  <c r="P31" i="34" s="1"/>
  <c r="O33" i="34"/>
  <c r="P33" i="34" s="1"/>
  <c r="O156" i="34"/>
  <c r="P156" i="34" s="1"/>
  <c r="O158" i="34"/>
  <c r="P158" i="34" s="1"/>
  <c r="O51" i="34"/>
  <c r="P51" i="34" s="1"/>
  <c r="O115" i="34"/>
  <c r="P115" i="34" s="1"/>
  <c r="O207" i="34"/>
  <c r="P207" i="34" s="1"/>
  <c r="O224" i="34"/>
  <c r="P224" i="34" s="1"/>
  <c r="O226" i="34"/>
  <c r="P226" i="34" s="1"/>
  <c r="O19" i="34"/>
  <c r="P19" i="34" s="1"/>
  <c r="O35" i="34"/>
  <c r="P35" i="34" s="1"/>
  <c r="O37" i="34"/>
  <c r="P37" i="34" s="1"/>
  <c r="O81" i="34"/>
  <c r="P81" i="34" s="1"/>
  <c r="O98" i="34"/>
  <c r="P98" i="34" s="1"/>
  <c r="O100" i="34"/>
  <c r="P100" i="34" s="1"/>
  <c r="O138" i="34"/>
  <c r="P138" i="34" s="1"/>
  <c r="O178" i="34"/>
  <c r="P178" i="34" s="1"/>
  <c r="O198" i="34"/>
  <c r="P198" i="34" s="1"/>
  <c r="O13" i="34"/>
  <c r="P13" i="34" s="1"/>
  <c r="O20" i="34"/>
  <c r="P20" i="34" s="1"/>
  <c r="O65" i="34"/>
  <c r="P65" i="34" s="1"/>
  <c r="O75" i="34"/>
  <c r="P75" i="34" s="1"/>
  <c r="O97" i="34"/>
  <c r="P97" i="34" s="1"/>
  <c r="O107" i="34"/>
  <c r="P107" i="34" s="1"/>
  <c r="O128" i="34"/>
  <c r="P128" i="34" s="1"/>
  <c r="O142" i="34"/>
  <c r="P142" i="34" s="1"/>
  <c r="O149" i="34"/>
  <c r="P149" i="34" s="1"/>
  <c r="O180" i="34"/>
  <c r="P180" i="34" s="1"/>
  <c r="O202" i="34"/>
  <c r="P202" i="34" s="1"/>
  <c r="O209" i="34"/>
  <c r="P209" i="34" s="1"/>
  <c r="O7" i="34"/>
  <c r="P7" i="34" s="1"/>
  <c r="O12" i="34"/>
  <c r="P12" i="34" s="1"/>
  <c r="O27" i="34"/>
  <c r="P27" i="34" s="1"/>
  <c r="O38" i="34"/>
  <c r="P38" i="34" s="1"/>
  <c r="O43" i="34"/>
  <c r="P43" i="34" s="1"/>
  <c r="O57" i="34"/>
  <c r="P57" i="34" s="1"/>
  <c r="O69" i="34"/>
  <c r="P69" i="34" s="1"/>
  <c r="O74" i="34"/>
  <c r="P74" i="34" s="1"/>
  <c r="O89" i="34"/>
  <c r="P89" i="34" s="1"/>
  <c r="O101" i="34"/>
  <c r="P101" i="34" s="1"/>
  <c r="O106" i="34"/>
  <c r="P106" i="34" s="1"/>
  <c r="O121" i="34"/>
  <c r="P121" i="34" s="1"/>
  <c r="O132" i="34"/>
  <c r="P132" i="34" s="1"/>
  <c r="O136" i="34"/>
  <c r="P136" i="34" s="1"/>
  <c r="O139" i="34"/>
  <c r="P139" i="34" s="1"/>
  <c r="O141" i="34"/>
  <c r="P141" i="34" s="1"/>
  <c r="O148" i="34"/>
  <c r="P148" i="34" s="1"/>
  <c r="O165" i="34"/>
  <c r="P165" i="34" s="1"/>
  <c r="O199" i="34"/>
  <c r="P199" i="34" s="1"/>
  <c r="O201" i="34"/>
  <c r="P201" i="34" s="1"/>
  <c r="O206" i="34"/>
  <c r="P206" i="34" s="1"/>
  <c r="O208" i="34"/>
  <c r="P208" i="34" s="1"/>
  <c r="O225" i="34"/>
  <c r="P225" i="34" s="1"/>
  <c r="O227" i="34"/>
  <c r="P227" i="34" s="1"/>
  <c r="O14" i="45"/>
  <c r="P14" i="45" s="1"/>
  <c r="O30" i="45"/>
  <c r="P30" i="45" s="1"/>
  <c r="O46" i="45"/>
  <c r="P46" i="45" s="1"/>
  <c r="O60" i="45"/>
  <c r="P60" i="45" s="1"/>
  <c r="O75" i="45"/>
  <c r="P75" i="45" s="1"/>
  <c r="O89" i="45"/>
  <c r="P89" i="45" s="1"/>
  <c r="O105" i="45"/>
  <c r="P105" i="45" s="1"/>
  <c r="O121" i="45"/>
  <c r="P121" i="45" s="1"/>
  <c r="O6" i="45"/>
  <c r="P6" i="45" s="1"/>
  <c r="O22" i="45"/>
  <c r="P22" i="45" s="1"/>
  <c r="O38" i="45"/>
  <c r="P38" i="45" s="1"/>
  <c r="O53" i="45"/>
  <c r="P53" i="45" s="1"/>
  <c r="O67" i="45"/>
  <c r="P67" i="45" s="1"/>
  <c r="O81" i="45"/>
  <c r="P81" i="45" s="1"/>
  <c r="O97" i="45"/>
  <c r="P97" i="45" s="1"/>
  <c r="O113" i="45"/>
  <c r="P113" i="45" s="1"/>
  <c r="O10" i="40"/>
  <c r="P10" i="40" s="1"/>
  <c r="O18" i="40"/>
  <c r="P18" i="40" s="1"/>
  <c r="O26" i="40"/>
  <c r="P26" i="40" s="1"/>
  <c r="O34" i="40"/>
  <c r="P34" i="40" s="1"/>
  <c r="O42" i="40"/>
  <c r="P42" i="40" s="1"/>
  <c r="O50" i="40"/>
  <c r="P50" i="40" s="1"/>
  <c r="O58" i="40"/>
  <c r="P58" i="40" s="1"/>
  <c r="O66" i="40"/>
  <c r="P66" i="40" s="1"/>
  <c r="O74" i="40"/>
  <c r="P74" i="40" s="1"/>
  <c r="O82" i="40"/>
  <c r="P82" i="40" s="1"/>
  <c r="O90" i="40"/>
  <c r="P90" i="40" s="1"/>
  <c r="O98" i="40"/>
  <c r="P98" i="40" s="1"/>
  <c r="O106" i="40"/>
  <c r="P106" i="40" s="1"/>
  <c r="O113" i="40"/>
  <c r="P113" i="40" s="1"/>
  <c r="O121" i="40"/>
  <c r="P121" i="40" s="1"/>
  <c r="O128" i="40"/>
  <c r="P128" i="40" s="1"/>
  <c r="O136" i="40"/>
  <c r="P136" i="40" s="1"/>
  <c r="O6" i="40"/>
  <c r="P6" i="40" s="1"/>
  <c r="O12" i="40"/>
  <c r="P12" i="40" s="1"/>
  <c r="O20" i="40"/>
  <c r="P20" i="40" s="1"/>
  <c r="O28" i="40"/>
  <c r="P28" i="40" s="1"/>
  <c r="O36" i="40"/>
  <c r="P36" i="40" s="1"/>
  <c r="O44" i="40"/>
  <c r="P44" i="40" s="1"/>
  <c r="O52" i="40"/>
  <c r="P52" i="40" s="1"/>
  <c r="O60" i="40"/>
  <c r="P60" i="40" s="1"/>
  <c r="O68" i="40"/>
  <c r="P68" i="40" s="1"/>
  <c r="O76" i="40"/>
  <c r="P76" i="40" s="1"/>
  <c r="O84" i="40"/>
  <c r="P84" i="40" s="1"/>
  <c r="O92" i="40"/>
  <c r="P92" i="40" s="1"/>
  <c r="O100" i="40"/>
  <c r="P100" i="40" s="1"/>
  <c r="O107" i="40"/>
  <c r="P107" i="40" s="1"/>
  <c r="O115" i="40"/>
  <c r="P115" i="40" s="1"/>
  <c r="O123" i="40"/>
  <c r="P123" i="40" s="1"/>
  <c r="O130" i="40"/>
  <c r="P130" i="40" s="1"/>
  <c r="O138" i="40"/>
  <c r="P138" i="40" s="1"/>
  <c r="O9" i="39"/>
  <c r="P9" i="39" s="1"/>
  <c r="O17" i="39"/>
  <c r="P17" i="39" s="1"/>
  <c r="O23" i="39"/>
  <c r="P23" i="39" s="1"/>
  <c r="O31" i="39"/>
  <c r="P31" i="39" s="1"/>
  <c r="O39" i="39"/>
  <c r="P39" i="39" s="1"/>
  <c r="O47" i="39"/>
  <c r="P47" i="39" s="1"/>
  <c r="O55" i="39"/>
  <c r="P55" i="39" s="1"/>
  <c r="O63" i="39"/>
  <c r="P63" i="39" s="1"/>
  <c r="O71" i="39"/>
  <c r="P71" i="39" s="1"/>
  <c r="O79" i="39"/>
  <c r="P79" i="39" s="1"/>
  <c r="O87" i="39"/>
  <c r="P87" i="39" s="1"/>
  <c r="O102" i="39"/>
  <c r="P102" i="39" s="1"/>
  <c r="O110" i="39"/>
  <c r="P110" i="39" s="1"/>
  <c r="O118" i="39"/>
  <c r="P118" i="39" s="1"/>
  <c r="O126" i="39"/>
  <c r="P126" i="39" s="1"/>
  <c r="O133" i="39"/>
  <c r="P133" i="39" s="1"/>
  <c r="O141" i="39"/>
  <c r="P141" i="39" s="1"/>
  <c r="O149" i="39"/>
  <c r="P149" i="39" s="1"/>
  <c r="O11" i="37"/>
  <c r="P11" i="37" s="1"/>
  <c r="O19" i="37"/>
  <c r="P19" i="37" s="1"/>
  <c r="O27" i="37"/>
  <c r="P27" i="37" s="1"/>
  <c r="O34" i="37"/>
  <c r="P34" i="37" s="1"/>
  <c r="O42" i="37"/>
  <c r="P42" i="37" s="1"/>
  <c r="O50" i="37"/>
  <c r="P50" i="37" s="1"/>
  <c r="O65" i="37"/>
  <c r="P65" i="37" s="1"/>
  <c r="O73" i="37"/>
  <c r="P73" i="37" s="1"/>
  <c r="O81" i="37"/>
  <c r="P81" i="37" s="1"/>
  <c r="O88" i="37"/>
  <c r="P88" i="37" s="1"/>
  <c r="O18" i="35"/>
  <c r="P18" i="35" s="1"/>
  <c r="O22" i="35"/>
  <c r="P22" i="35" s="1"/>
  <c r="O27" i="35"/>
  <c r="P27" i="35" s="1"/>
  <c r="O11" i="35"/>
  <c r="P11" i="35" s="1"/>
  <c r="O26" i="35"/>
  <c r="P26" i="35" s="1"/>
  <c r="O145" i="34"/>
  <c r="P145" i="34" s="1"/>
  <c r="O181" i="34"/>
  <c r="P181" i="34" s="1"/>
  <c r="O205" i="34"/>
  <c r="P205" i="34" s="1"/>
  <c r="O8" i="34"/>
  <c r="P8" i="34" s="1"/>
  <c r="O16" i="34"/>
  <c r="P16" i="34" s="1"/>
  <c r="O24" i="34"/>
  <c r="P24" i="34" s="1"/>
  <c r="O32" i="34"/>
  <c r="P32" i="34" s="1"/>
  <c r="O39" i="34"/>
  <c r="P39" i="34" s="1"/>
  <c r="O46" i="34"/>
  <c r="P46" i="34" s="1"/>
  <c r="O54" i="34"/>
  <c r="P54" i="34" s="1"/>
  <c r="O62" i="34"/>
  <c r="P62" i="34" s="1"/>
  <c r="O70" i="34"/>
  <c r="P70" i="34" s="1"/>
  <c r="O78" i="34"/>
  <c r="P78" i="34" s="1"/>
  <c r="O86" i="34"/>
  <c r="P86" i="34" s="1"/>
  <c r="O94" i="34"/>
  <c r="P94" i="34" s="1"/>
  <c r="O102" i="34"/>
  <c r="P102" i="34" s="1"/>
  <c r="O110" i="34"/>
  <c r="P110" i="34" s="1"/>
  <c r="O118" i="34"/>
  <c r="P118" i="34" s="1"/>
  <c r="O125" i="34"/>
  <c r="P125" i="34" s="1"/>
  <c r="O133" i="34"/>
  <c r="P133" i="34" s="1"/>
  <c r="O166" i="34"/>
  <c r="P166" i="34" s="1"/>
  <c r="O190" i="34"/>
  <c r="P190" i="34" s="1"/>
  <c r="O228" i="34"/>
  <c r="P228" i="34" s="1"/>
  <c r="O144" i="34"/>
  <c r="P144" i="34" s="1"/>
  <c r="O173" i="34"/>
  <c r="P173" i="34" s="1"/>
  <c r="O189" i="34"/>
  <c r="P189" i="34" s="1"/>
  <c r="O204" i="34"/>
  <c r="P204" i="34" s="1"/>
  <c r="O220" i="34"/>
  <c r="P220" i="34" s="1"/>
  <c r="O140" i="34"/>
  <c r="P140" i="34" s="1"/>
  <c r="O155" i="34"/>
  <c r="P155" i="34" s="1"/>
  <c r="O170" i="34"/>
  <c r="P170" i="34" s="1"/>
  <c r="O185" i="34"/>
  <c r="P185" i="34" s="1"/>
  <c r="O200" i="34"/>
  <c r="P200" i="34" s="1"/>
  <c r="O216" i="34"/>
  <c r="P216" i="34" s="1"/>
  <c r="O232" i="34"/>
  <c r="P232" i="34" s="1"/>
  <c r="O143" i="44" l="1"/>
  <c r="F143" i="44" s="1"/>
  <c r="F4" i="44" s="1"/>
  <c r="P5" i="44"/>
  <c r="O94" i="43"/>
  <c r="F94" i="43" s="1"/>
  <c r="F4" i="43" s="1"/>
  <c r="P5" i="43"/>
  <c r="O274" i="42"/>
  <c r="F274" i="42" s="1"/>
  <c r="F4" i="42" s="1"/>
  <c r="P5" i="42"/>
  <c r="O103" i="41"/>
  <c r="F103" i="41" s="1"/>
  <c r="F4" i="41" s="1"/>
  <c r="P5" i="41"/>
  <c r="O139" i="40"/>
  <c r="F139" i="40" s="1"/>
  <c r="F4" i="40" s="1"/>
  <c r="P5" i="40"/>
  <c r="O153" i="39"/>
  <c r="F153" i="39" s="1"/>
  <c r="F4" i="39" s="1"/>
  <c r="P5" i="39"/>
  <c r="O177" i="38"/>
  <c r="F177" i="38" s="1"/>
  <c r="F4" i="38" s="1"/>
  <c r="P5" i="38"/>
  <c r="O92" i="37"/>
  <c r="F92" i="37" s="1"/>
  <c r="F4" i="37" s="1"/>
  <c r="P5" i="37"/>
  <c r="O135" i="36"/>
  <c r="F135" i="36" s="1"/>
  <c r="F4" i="36" s="1"/>
  <c r="P6" i="36"/>
  <c r="O42" i="35"/>
  <c r="F42" i="35" s="1"/>
  <c r="F4" i="35" s="1"/>
  <c r="P5" i="35"/>
  <c r="O117" i="33"/>
  <c r="F117" i="33" s="1"/>
  <c r="F4" i="33" s="1"/>
  <c r="P5" i="33"/>
  <c r="O233" i="34"/>
  <c r="F233" i="34" s="1"/>
  <c r="F4" i="34" s="1"/>
  <c r="P5" i="34"/>
  <c r="P7" i="30"/>
  <c r="O127" i="45"/>
  <c r="F127" i="45" s="1"/>
  <c r="F4" i="45" s="1"/>
  <c r="P10" i="45"/>
  <c r="G9" i="46"/>
  <c r="H9" i="46" s="1"/>
  <c r="O5" i="30" l="1"/>
  <c r="I60" i="30"/>
  <c r="P5" i="30" l="1"/>
  <c r="O60" i="30"/>
  <c r="F60" i="30" s="1"/>
  <c r="F4" i="30" s="1"/>
  <c r="G8" i="46"/>
  <c r="H8" i="46" s="1"/>
  <c r="H11" i="46" s="1"/>
  <c r="I4" i="30"/>
</calcChain>
</file>

<file path=xl/sharedStrings.xml><?xml version="1.0" encoding="utf-8"?>
<sst xmlns="http://schemas.openxmlformats.org/spreadsheetml/2006/main" count="9431" uniqueCount="6291">
  <si>
    <t>POSTUP:</t>
  </si>
  <si>
    <t>3.</t>
  </si>
  <si>
    <t>1.</t>
  </si>
  <si>
    <t>2.</t>
  </si>
  <si>
    <t>4.</t>
  </si>
  <si>
    <t>5.</t>
  </si>
  <si>
    <t>V kalkulačce vyplňujte vždy pouze "BÍLÁ" pole.</t>
  </si>
  <si>
    <t>6.</t>
  </si>
  <si>
    <t>7.</t>
  </si>
  <si>
    <t>verze 1</t>
  </si>
  <si>
    <t>2.3</t>
  </si>
  <si>
    <t>Počet měsíců využití personální pozice</t>
  </si>
  <si>
    <t>152</t>
  </si>
  <si>
    <t>K A L K U L A Č K A  Š A B L O N - PORADNY</t>
  </si>
  <si>
    <t>691006962</t>
  </si>
  <si>
    <t>International Montessori School of Prague, mateřská škola a základní škola, s.r.o.</t>
  </si>
  <si>
    <t>Opletalova 1013/59</t>
  </si>
  <si>
    <t>Praha 1 - Nové Město</t>
  </si>
  <si>
    <t>Hl. m. Praha</t>
  </si>
  <si>
    <t>600001091</t>
  </si>
  <si>
    <t>Veselá škola - církevní základní škola a základní umělecká škola</t>
  </si>
  <si>
    <t>Soukenická 1088/10</t>
  </si>
  <si>
    <t>691000549</t>
  </si>
  <si>
    <t>Základní škola a mateřská škola Parentes Praha</t>
  </si>
  <si>
    <t>Opatovická 1659/4</t>
  </si>
  <si>
    <t>600041336</t>
  </si>
  <si>
    <t>Základní škola Dolní Měcholupy, příspěvková organizace</t>
  </si>
  <si>
    <t>Kutnohorská 36/58</t>
  </si>
  <si>
    <t>Praha 10 - Dolní Měcholupy</t>
  </si>
  <si>
    <t>691015040</t>
  </si>
  <si>
    <t>Základní škola Edisona s.r.o.</t>
  </si>
  <si>
    <t>Blatovská 891/3</t>
  </si>
  <si>
    <t>Praha 10 - Strašnice</t>
  </si>
  <si>
    <t>600041352</t>
  </si>
  <si>
    <t>Základní škola Štěrboholy, příspěvková organizace</t>
  </si>
  <si>
    <t>U Školy 285</t>
  </si>
  <si>
    <t>Praha 10 - Štěrboholy</t>
  </si>
  <si>
    <t>691002711</t>
  </si>
  <si>
    <t>Mateřská škola a základní škola Beehive s.r.o.</t>
  </si>
  <si>
    <t>Na Šafránce 1651/9</t>
  </si>
  <si>
    <t>Praha 10 - Vinohrady</t>
  </si>
  <si>
    <t>691000557</t>
  </si>
  <si>
    <t>Kouzelné školy - mateřská škola a základní škola</t>
  </si>
  <si>
    <t>Kodaňská 54/10</t>
  </si>
  <si>
    <t>Praha 10 - Vršovice</t>
  </si>
  <si>
    <t>691014914</t>
  </si>
  <si>
    <t>Osvobozená základní škola</t>
  </si>
  <si>
    <t>Na Míčánkách 713/11</t>
  </si>
  <si>
    <t>691013543</t>
  </si>
  <si>
    <t>Naše škola Praha - základní škola s.r.o.</t>
  </si>
  <si>
    <t>Záběhlická 1658/48</t>
  </si>
  <si>
    <t>Praha 10 - Záběhlice</t>
  </si>
  <si>
    <t>691006806</t>
  </si>
  <si>
    <t>VĚDA základní škola a jazyková škola s právem státní jazykové zkoušky s.r.o.</t>
  </si>
  <si>
    <t>Legerova 1878/5</t>
  </si>
  <si>
    <t>Praha 2 - Nové Město</t>
  </si>
  <si>
    <t>610380061</t>
  </si>
  <si>
    <t>Lauderova mateřská škola, základní škola a gymnázium při Židovské obci v Praze</t>
  </si>
  <si>
    <t>Belgická 67/25</t>
  </si>
  <si>
    <t>Praha 2 - Vinohrady</t>
  </si>
  <si>
    <t>600036219</t>
  </si>
  <si>
    <t>Základní škola a mateřská škola Jaroslava Seiferta, Praha 3, Vlkova 31/800</t>
  </si>
  <si>
    <t>Vlkova 800/31</t>
  </si>
  <si>
    <t>Praha 3 - Žižkov</t>
  </si>
  <si>
    <t>600036146</t>
  </si>
  <si>
    <t>Základní škola, Praha 3, Cimburkova 18/600</t>
  </si>
  <si>
    <t>Cimburkova 600/18</t>
  </si>
  <si>
    <t>691007713</t>
  </si>
  <si>
    <t>1. ScioŠkola Praha - základní škola, s.r.o.</t>
  </si>
  <si>
    <t>Pošepného náměstí 2022/2</t>
  </si>
  <si>
    <t>Praha 4 - Chodov</t>
  </si>
  <si>
    <t>600001121</t>
  </si>
  <si>
    <t>Základní škola Klíček</t>
  </si>
  <si>
    <t>Donovalská 1863/44</t>
  </si>
  <si>
    <t>691003785</t>
  </si>
  <si>
    <t>Základní škola Vitae, s.r.o.</t>
  </si>
  <si>
    <t>Chomutovická 1443/4</t>
  </si>
  <si>
    <t>600020932</t>
  </si>
  <si>
    <t>Česko Britská Základní Škola, s.r.o.</t>
  </si>
  <si>
    <t>K lesu 558/2</t>
  </si>
  <si>
    <t>Praha 4 - Kamýk</t>
  </si>
  <si>
    <t>691006512</t>
  </si>
  <si>
    <t>Základní škola COMPASS s.r.o.</t>
  </si>
  <si>
    <t>K Zeleným domkům 178/38</t>
  </si>
  <si>
    <t>Praha 4 - Kunratice</t>
  </si>
  <si>
    <t>691002177</t>
  </si>
  <si>
    <t>Mateřská škola a Základní škola U vrbiček s.r.o.</t>
  </si>
  <si>
    <t>Na Větrově 445/36</t>
  </si>
  <si>
    <t>Praha 4 - Lhotka</t>
  </si>
  <si>
    <t>600027503</t>
  </si>
  <si>
    <t>Dětský diagnostický ústav, základní škola a školní jídelna, Praha 4, U Michelského lesa 222</t>
  </si>
  <si>
    <t>U Michelského lesa 222</t>
  </si>
  <si>
    <t>Praha 4 - Michle</t>
  </si>
  <si>
    <t>651040001</t>
  </si>
  <si>
    <t>Křesťanská střední škola, základní škola a mateřská škola Elijáš, Praha 4 - Michle</t>
  </si>
  <si>
    <t>Baarova 360/24</t>
  </si>
  <si>
    <t>Klasické gymnázium Modřany a základní škola, s.r.o.</t>
  </si>
  <si>
    <t>Rakovského 3136/1</t>
  </si>
  <si>
    <t>Praha 4 - Modřany</t>
  </si>
  <si>
    <t>691012423</t>
  </si>
  <si>
    <t>4. ScioŠkola Praha - základní škola, s.r.o.</t>
  </si>
  <si>
    <t>Boleslavova 250/1</t>
  </si>
  <si>
    <t>Praha 4 - Nusle</t>
  </si>
  <si>
    <t>691012237</t>
  </si>
  <si>
    <t>Základní škola Square s.r.o.</t>
  </si>
  <si>
    <t>Svatoslavova 333/6</t>
  </si>
  <si>
    <t>600037258</t>
  </si>
  <si>
    <t>Základní škola s rozšířenou výukou jazyků</t>
  </si>
  <si>
    <t>Ladislava Coňka 40/3</t>
  </si>
  <si>
    <t>Praha 4 - Písnice</t>
  </si>
  <si>
    <t>691012385</t>
  </si>
  <si>
    <t>Montessori základní škola Archa, z.s.</t>
  </si>
  <si>
    <t>U vápenné skály 1032/3</t>
  </si>
  <si>
    <t>Praha 4 - Podolí</t>
  </si>
  <si>
    <t>600037371</t>
  </si>
  <si>
    <t>Základní škola, Praha 4, V Ladech 6</t>
  </si>
  <si>
    <t>V ladech 6</t>
  </si>
  <si>
    <t>Praha 4 - Šeberov</t>
  </si>
  <si>
    <t>691011745</t>
  </si>
  <si>
    <t>Základní škola Formanská, příspěvková organizace</t>
  </si>
  <si>
    <t>Na Vojtěšce 188</t>
  </si>
  <si>
    <t>Praha 4 - Újezd u Průhonic</t>
  </si>
  <si>
    <t>691004935</t>
  </si>
  <si>
    <t>Montessori školy Andílek - mateřská škola a základní škola, o.p.s.</t>
  </si>
  <si>
    <t>Pod Radnicí 152/3</t>
  </si>
  <si>
    <t>Praha 5 - Košíře</t>
  </si>
  <si>
    <t>661102513</t>
  </si>
  <si>
    <t>Soukromá mateřská škola a základní škola Petrklíč</t>
  </si>
  <si>
    <t>náměstí Osvoboditelů 1368/27</t>
  </si>
  <si>
    <t>Praha 5 - Radotín</t>
  </si>
  <si>
    <t>600038246</t>
  </si>
  <si>
    <t>Základní škola a mateřská škola Praha 5 - Smíchov, Grafická 13/1060, příspěvková organizace</t>
  </si>
  <si>
    <t>Grafická 1060/13</t>
  </si>
  <si>
    <t>Praha 5 - Smíchov</t>
  </si>
  <si>
    <t>691012245</t>
  </si>
  <si>
    <t>5. ScioŠkola Praha - základní škola, s.r.o.</t>
  </si>
  <si>
    <t>Prusíkova 2577/16</t>
  </si>
  <si>
    <t>Praha 5 - Stodůlky</t>
  </si>
  <si>
    <t>691008345</t>
  </si>
  <si>
    <t>Anglofonní základní škola, z.ú.</t>
  </si>
  <si>
    <t>Janského 2189/18</t>
  </si>
  <si>
    <t>691011117</t>
  </si>
  <si>
    <t>3. ScioŠkola Praha - základní škola, s.r.o.</t>
  </si>
  <si>
    <t>náměstí Na Santince 2440/5</t>
  </si>
  <si>
    <t>Praha 6 - Dejvice</t>
  </si>
  <si>
    <t>691010323</t>
  </si>
  <si>
    <t>Global Minded mateřská škola a základní škola s.r.o.</t>
  </si>
  <si>
    <t>V Podbabě 40/29</t>
  </si>
  <si>
    <t>651034221</t>
  </si>
  <si>
    <t>Soukromá základní škola Cesta k úspěchu v Praze, s.r.o.</t>
  </si>
  <si>
    <t>U Hadovky 1544/11</t>
  </si>
  <si>
    <t>691002860</t>
  </si>
  <si>
    <t>Univerzitní základní škola a mateřská škola Lvíčata</t>
  </si>
  <si>
    <t>Thákurova 550/1</t>
  </si>
  <si>
    <t>600001148</t>
  </si>
  <si>
    <t>Bratrská škola - církevní základní škola</t>
  </si>
  <si>
    <t>Rajská 300/3</t>
  </si>
  <si>
    <t>Praha 7 - Holešovice</t>
  </si>
  <si>
    <t>691013624</t>
  </si>
  <si>
    <t>Základní škola "Poznávání" s.r.o.</t>
  </si>
  <si>
    <t>Veverkova 459/3</t>
  </si>
  <si>
    <t>600039447</t>
  </si>
  <si>
    <t>Základní škola, Praha 7, Trojská 110</t>
  </si>
  <si>
    <t>Trojská 211/110</t>
  </si>
  <si>
    <t>Praha 7 - Troja</t>
  </si>
  <si>
    <t>691009031</t>
  </si>
  <si>
    <t>2. ScioŠkola Praha - základní škola, s.r.o.</t>
  </si>
  <si>
    <t>Pobřežní 658/34</t>
  </si>
  <si>
    <t>Praha 8 - Karlín</t>
  </si>
  <si>
    <t>691008426</t>
  </si>
  <si>
    <t>Heřmánek Praha, základní škola a gymnázium</t>
  </si>
  <si>
    <t>Rajmonova 1199/4</t>
  </si>
  <si>
    <t>Praha 8 - Kobylisy</t>
  </si>
  <si>
    <t>691003955</t>
  </si>
  <si>
    <t>Královská mateřská škola a základní škola, s.r.o.</t>
  </si>
  <si>
    <t>600006310</t>
  </si>
  <si>
    <t>Soukromá střední škola a základní škola (1. KŠPA) Praha s.r.o.</t>
  </si>
  <si>
    <t>Chabařovická 1125/4</t>
  </si>
  <si>
    <t>691007039</t>
  </si>
  <si>
    <t>Základní škola Livingston s.r.o.</t>
  </si>
  <si>
    <t>Vážská 998/2</t>
  </si>
  <si>
    <t>Praha 9 - Čakovice</t>
  </si>
  <si>
    <t>691010331</t>
  </si>
  <si>
    <t>Základní škola Orangery s.r.o.</t>
  </si>
  <si>
    <t>Národních hrdinů 81</t>
  </si>
  <si>
    <t>Praha 9 - Dolní Počernice</t>
  </si>
  <si>
    <t>691011966</t>
  </si>
  <si>
    <t>Základní škola Be Open s.r.o.</t>
  </si>
  <si>
    <t>Římovská 1029/21</t>
  </si>
  <si>
    <t>Praha 9 - Hloubětín</t>
  </si>
  <si>
    <t>691013098</t>
  </si>
  <si>
    <t>Základní škola Vela s.r.o.</t>
  </si>
  <si>
    <t>Poděbradská 489/116</t>
  </si>
  <si>
    <t>600040411</t>
  </si>
  <si>
    <t>Základní škola a Mateřská škola, Praha 9 - Horní Počernice, Spojenců 1408</t>
  </si>
  <si>
    <t>Spojenců 1408/63</t>
  </si>
  <si>
    <t>Praha 9 - Horní Počernice</t>
  </si>
  <si>
    <t>600040518</t>
  </si>
  <si>
    <t>Základní škola a mateřská škola Koloděje</t>
  </si>
  <si>
    <t>Lupenická 20/6</t>
  </si>
  <si>
    <t>Praha 9 - Koloděje</t>
  </si>
  <si>
    <t>691002819</t>
  </si>
  <si>
    <t>Základní škola a mateřská škola Basic Praha, o.p.s.</t>
  </si>
  <si>
    <t>Mimoňská 645/2a</t>
  </si>
  <si>
    <t>Praha 9 - Prosek</t>
  </si>
  <si>
    <t>651039983</t>
  </si>
  <si>
    <t>Základní škola Spektrum, s.r.o.</t>
  </si>
  <si>
    <t>Kytlická 757/17</t>
  </si>
  <si>
    <t>691005826</t>
  </si>
  <si>
    <t>Victoria School, s.r.o., základní škola a mateřská škola</t>
  </si>
  <si>
    <t>Oplanská 2339</t>
  </si>
  <si>
    <t>Praha 9 - Újezd nad Lesy</t>
  </si>
  <si>
    <t>691004862</t>
  </si>
  <si>
    <t>Métis - základní škola s.r.o.</t>
  </si>
  <si>
    <t>Pod Balkánem 599/2</t>
  </si>
  <si>
    <t>Praha 9 - Vysočany</t>
  </si>
  <si>
    <t>600062015</t>
  </si>
  <si>
    <t>Základní škola a Mateřská škola v Albrechticích nad Vltavou</t>
  </si>
  <si>
    <t>č.p. 139</t>
  </si>
  <si>
    <t>Albrechtice nad Vltavou</t>
  </si>
  <si>
    <t>Jihočeský</t>
  </si>
  <si>
    <t>650039564</t>
  </si>
  <si>
    <t>Základní škola a Mateřská škola Bělčice, okres Strakonice</t>
  </si>
  <si>
    <t>nám. J. Kučery 69</t>
  </si>
  <si>
    <t>Bělčice</t>
  </si>
  <si>
    <t>600059391</t>
  </si>
  <si>
    <t>Základní škola a Mateřská škola Benešov nad Černou</t>
  </si>
  <si>
    <t>č.p. 100</t>
  </si>
  <si>
    <t>Benešov nad Černou</t>
  </si>
  <si>
    <t>600062023</t>
  </si>
  <si>
    <t>Základní škola a Mateřská škola Bernartice, okres Písek</t>
  </si>
  <si>
    <t>Táborská 34</t>
  </si>
  <si>
    <t>Bernartice</t>
  </si>
  <si>
    <t>600059081</t>
  </si>
  <si>
    <t>Základní škola a Mateřská škola Besednice, okres Český Krumlov</t>
  </si>
  <si>
    <t>Školní 228</t>
  </si>
  <si>
    <t>Besednice</t>
  </si>
  <si>
    <t>650024770</t>
  </si>
  <si>
    <t>Základní škola a Mateřská škola Borek</t>
  </si>
  <si>
    <t>U Školky 195</t>
  </si>
  <si>
    <t>Borek</t>
  </si>
  <si>
    <t>650046226</t>
  </si>
  <si>
    <t>Základní škola a Mateřská škola Borová Lada</t>
  </si>
  <si>
    <t>č.p. 37</t>
  </si>
  <si>
    <t>Borová Lada</t>
  </si>
  <si>
    <t>650024508</t>
  </si>
  <si>
    <t>Základní škola Boršov nad Vltavou</t>
  </si>
  <si>
    <t>Poříčská 180</t>
  </si>
  <si>
    <t>Boršov nad Vltavou</t>
  </si>
  <si>
    <t>600059383</t>
  </si>
  <si>
    <t>Základní škola a Mateřská škola Brloh</t>
  </si>
  <si>
    <t>č.p. 149</t>
  </si>
  <si>
    <t>Brloh</t>
  </si>
  <si>
    <t>650029135</t>
  </si>
  <si>
    <t>Základní škola a Mateřská škola Budíškovice</t>
  </si>
  <si>
    <t>č.p. 58</t>
  </si>
  <si>
    <t>Budíškovice</t>
  </si>
  <si>
    <t>č.p. 20</t>
  </si>
  <si>
    <t>600063666</t>
  </si>
  <si>
    <t>Základní škola a Mateřská škola Cehnice, okres Strakonice</t>
  </si>
  <si>
    <t>č.p. 105</t>
  </si>
  <si>
    <t>Cehnice</t>
  </si>
  <si>
    <t>650036298</t>
  </si>
  <si>
    <t>Základní škola a Mateřská škola Černá v Pošumaví</t>
  </si>
  <si>
    <t>č.p. 71</t>
  </si>
  <si>
    <t>Černá v Pošumaví</t>
  </si>
  <si>
    <t>600008266</t>
  </si>
  <si>
    <t>EDUCAnet - střední škola a základní škola České Budějovice, s.r.o.</t>
  </si>
  <si>
    <t>Lannova tř. 1595/29a</t>
  </si>
  <si>
    <t>České Budějovice</t>
  </si>
  <si>
    <t>691014833</t>
  </si>
  <si>
    <t>Komunitní základní škola Starhill, z.s.</t>
  </si>
  <si>
    <t>Komenského 232/42</t>
  </si>
  <si>
    <t>691013446</t>
  </si>
  <si>
    <t>ScioŠkola České Budějovice - základní škola, s.r.o.</t>
  </si>
  <si>
    <t>K. Weise 1215/3</t>
  </si>
  <si>
    <t>691003734</t>
  </si>
  <si>
    <t>Soukromá základní škola a mateřská škola Viva Bambini s.r.o.</t>
  </si>
  <si>
    <t>B. Němcové 752/74</t>
  </si>
  <si>
    <t>691010951</t>
  </si>
  <si>
    <t>Svobodná základní škola a lesní mateřská škola DOMA V LESE, z.s.</t>
  </si>
  <si>
    <t>Otakarova 2696/20</t>
  </si>
  <si>
    <t>691008710</t>
  </si>
  <si>
    <t>Základní škola a Mateřská škola Montessori Kampus, s.r.o.</t>
  </si>
  <si>
    <t>Na Sádkách 1811/40</t>
  </si>
  <si>
    <t>600057453</t>
  </si>
  <si>
    <t>Základní škola a Mateřská škola T. G. Masaryka, Rudolfovská 143, České Budějovice</t>
  </si>
  <si>
    <t>Rudolfovská tř. 285/143</t>
  </si>
  <si>
    <t>600057429</t>
  </si>
  <si>
    <t>Základní škola a Mateřská škola, Vl. Rady 1, České Budějovice</t>
  </si>
  <si>
    <t>Vl. Rady 962/1</t>
  </si>
  <si>
    <t>600060381</t>
  </si>
  <si>
    <t>Základní škola a Mateřská škola Český Rudolec</t>
  </si>
  <si>
    <t>č.p. 40</t>
  </si>
  <si>
    <t>Český Rudolec</t>
  </si>
  <si>
    <t>600063810</t>
  </si>
  <si>
    <t>Základní škola a Mateřská škola Čestice</t>
  </si>
  <si>
    <t>č.p. 148</t>
  </si>
  <si>
    <t>Čestice</t>
  </si>
  <si>
    <t>650051548</t>
  </si>
  <si>
    <t>Základní škola a Mateřská škola Čimelice, okres Písek</t>
  </si>
  <si>
    <t>č.p. 115</t>
  </si>
  <si>
    <t>Čimelice</t>
  </si>
  <si>
    <t>600062210</t>
  </si>
  <si>
    <t>Základní škola a Mateřská škola Čížová, okres Písek</t>
  </si>
  <si>
    <t>č.p. 18</t>
  </si>
  <si>
    <t>Čížová</t>
  </si>
  <si>
    <t>č.p. 17</t>
  </si>
  <si>
    <t>650040953</t>
  </si>
  <si>
    <t>Základní škola a Mateřská škola Deštná</t>
  </si>
  <si>
    <t>nám. Míru 44</t>
  </si>
  <si>
    <t>Deštná</t>
  </si>
  <si>
    <t>650035658</t>
  </si>
  <si>
    <t>Základní škola a Mateřská škola Dolní Dvořiště</t>
  </si>
  <si>
    <t>č.p. 135</t>
  </si>
  <si>
    <t>Dolní Dvořiště</t>
  </si>
  <si>
    <t>600059260</t>
  </si>
  <si>
    <t>Základní škola a Mateřská škola Dolní Třebonín</t>
  </si>
  <si>
    <t>č.p. 81</t>
  </si>
  <si>
    <t>Dolní Třebonín</t>
  </si>
  <si>
    <t>650028899</t>
  </si>
  <si>
    <t>Základní škola a Mateřská škola Doudleby</t>
  </si>
  <si>
    <t>č.p. 2</t>
  </si>
  <si>
    <t>Doudleby</t>
  </si>
  <si>
    <t>650035828</t>
  </si>
  <si>
    <t>Základní škola a Mateřská škola Dražice, okres Tábor</t>
  </si>
  <si>
    <t>č.p. 57</t>
  </si>
  <si>
    <t>Dražice</t>
  </si>
  <si>
    <t>č.p. 102</t>
  </si>
  <si>
    <t>650041895</t>
  </si>
  <si>
    <t>Základní škola a mateřská škola Holubov</t>
  </si>
  <si>
    <t>Holubov</t>
  </si>
  <si>
    <t>650029577</t>
  </si>
  <si>
    <t>Základní škola a Mateřská škola Horní Stropnice</t>
  </si>
  <si>
    <t>č.p. 214</t>
  </si>
  <si>
    <t>Horní Stropnice</t>
  </si>
  <si>
    <t>650038088</t>
  </si>
  <si>
    <t>Základní škola a Mateřská škola v Hořicích na Šumavě</t>
  </si>
  <si>
    <t>Hořice na Šumavě</t>
  </si>
  <si>
    <t>650043898</t>
  </si>
  <si>
    <t>Základní škola a Mateřská škola Hosín</t>
  </si>
  <si>
    <t>č.p. 41</t>
  </si>
  <si>
    <t>Hosín</t>
  </si>
  <si>
    <t>600057402</t>
  </si>
  <si>
    <t>Základní škola Dr. Miroslava Tyrše, Hrdějovice</t>
  </si>
  <si>
    <t>Školní 108</t>
  </si>
  <si>
    <t>Hrdějovice</t>
  </si>
  <si>
    <t>600063062</t>
  </si>
  <si>
    <t>Základní škola Mistra Jana Husa a Mateřská škola Husinec</t>
  </si>
  <si>
    <t>Kostnická 227</t>
  </si>
  <si>
    <t>Husinec</t>
  </si>
  <si>
    <t>600060438</t>
  </si>
  <si>
    <t>Základní škola Chlum u Třeboně, okres Jindřichův Hradec</t>
  </si>
  <si>
    <t>Náměstí 232</t>
  </si>
  <si>
    <t>Chlum u Třeboně</t>
  </si>
  <si>
    <t>600064638</t>
  </si>
  <si>
    <t>Základní škola a Mateřská škola Choustník, okres Tábor</t>
  </si>
  <si>
    <t>č.p. 3</t>
  </si>
  <si>
    <t>Choustník</t>
  </si>
  <si>
    <t>650025121</t>
  </si>
  <si>
    <t>Základní škola a Mateřská škola Chrášťany</t>
  </si>
  <si>
    <t>Chrášťany</t>
  </si>
  <si>
    <t>600059219</t>
  </si>
  <si>
    <t>Základní škola a Mateřská škola Chvalšiny</t>
  </si>
  <si>
    <t>č.p. 150</t>
  </si>
  <si>
    <t>Chvalšiny</t>
  </si>
  <si>
    <t>600062040</t>
  </si>
  <si>
    <t>Základní škola Chyšky</t>
  </si>
  <si>
    <t>č.p. 96</t>
  </si>
  <si>
    <t>Chyšky</t>
  </si>
  <si>
    <t>650051041</t>
  </si>
  <si>
    <t>Základní škola a Mateřská škola Jarošov nad Nežárkou</t>
  </si>
  <si>
    <t>č.p. 136</t>
  </si>
  <si>
    <t>Jarošov nad Nežárkou</t>
  </si>
  <si>
    <t>650032543</t>
  </si>
  <si>
    <t>Základní škola a Mateřská škola Jílovice</t>
  </si>
  <si>
    <t>Jílovice</t>
  </si>
  <si>
    <t>650038959</t>
  </si>
  <si>
    <t>Základní škola a Mateřská škola Kájov</t>
  </si>
  <si>
    <t>Kájovská 6</t>
  </si>
  <si>
    <t>Kájov</t>
  </si>
  <si>
    <t>650038631</t>
  </si>
  <si>
    <t>Základní škola a Mateřská škola Kluky, okr. Písek</t>
  </si>
  <si>
    <t>č.p. 86</t>
  </si>
  <si>
    <t>Kluky</t>
  </si>
  <si>
    <t>600064921</t>
  </si>
  <si>
    <t>Základní škola a Mateřská škola Košice, okres Tábor</t>
  </si>
  <si>
    <t>č.p. 65</t>
  </si>
  <si>
    <t>Košice</t>
  </si>
  <si>
    <t>650039611</t>
  </si>
  <si>
    <t>Základní škola Kovářov, okres Písek</t>
  </si>
  <si>
    <t>č.p. 80</t>
  </si>
  <si>
    <t>Kovářov</t>
  </si>
  <si>
    <t>Základní škola a Mateřská škola Ktiš</t>
  </si>
  <si>
    <t>č.p. 16</t>
  </si>
  <si>
    <t>Ktiš</t>
  </si>
  <si>
    <t>650050941</t>
  </si>
  <si>
    <t>Základní škola a Mateřská škola Lenora, okres Prachatice</t>
  </si>
  <si>
    <t>Lenora</t>
  </si>
  <si>
    <t>600059294</t>
  </si>
  <si>
    <t>Základní škola a Mateřská škola Lipno nad Vltavou</t>
  </si>
  <si>
    <t>č.p. 38</t>
  </si>
  <si>
    <t>Lipno nad Vltavou</t>
  </si>
  <si>
    <t>650041836</t>
  </si>
  <si>
    <t>Základní škola a Mateřská škola Lnáře</t>
  </si>
  <si>
    <t>č.p. 158</t>
  </si>
  <si>
    <t>Lnáře</t>
  </si>
  <si>
    <t>600059138</t>
  </si>
  <si>
    <t>Základní škola a Mateřská škola Loučovice</t>
  </si>
  <si>
    <t>č.p. 231</t>
  </si>
  <si>
    <t>Loučovice</t>
  </si>
  <si>
    <t>600060217</t>
  </si>
  <si>
    <t>Základní škola a Mateřská škola Lužnice p. o.</t>
  </si>
  <si>
    <t>č.p. 109</t>
  </si>
  <si>
    <t>Lužnice</t>
  </si>
  <si>
    <t>600060292</t>
  </si>
  <si>
    <t>Základní škola a Mateřská škola Majdalena</t>
  </si>
  <si>
    <t>č.p. 21</t>
  </si>
  <si>
    <t>Majdalena</t>
  </si>
  <si>
    <t>650023595</t>
  </si>
  <si>
    <t>Základní škola a Mateřská škola Malenice, okres Strakonice</t>
  </si>
  <si>
    <t>Na Návsi 31</t>
  </si>
  <si>
    <t>Malenice</t>
  </si>
  <si>
    <t>600059111</t>
  </si>
  <si>
    <t>Základní škola a Mateřská škola Malonty</t>
  </si>
  <si>
    <t>č.p. 26</t>
  </si>
  <si>
    <t>Malonty</t>
  </si>
  <si>
    <t>650042565</t>
  </si>
  <si>
    <t>Základní škola Mikoláše Alše a Mateřská škola Mirotice, okres Písek</t>
  </si>
  <si>
    <t>Školní 234</t>
  </si>
  <si>
    <t>Mirotice</t>
  </si>
  <si>
    <t>650020065</t>
  </si>
  <si>
    <t>Základní škola a mateřská škola Mirovice, okres Písek</t>
  </si>
  <si>
    <t>Komenského 4</t>
  </si>
  <si>
    <t>Mirovice</t>
  </si>
  <si>
    <t>650036042</t>
  </si>
  <si>
    <t>Základní škola a mateřská škola Nedabyle</t>
  </si>
  <si>
    <t>č.p. 15</t>
  </si>
  <si>
    <t>Nedabyle</t>
  </si>
  <si>
    <t>Základní škola a Mateřská škola Nová Pec</t>
  </si>
  <si>
    <t>Nové Chalupy 74</t>
  </si>
  <si>
    <t>Nová Pec</t>
  </si>
  <si>
    <t>650036361</t>
  </si>
  <si>
    <t>Základní škola a mateřská škola Novosedly nad Nežárkou</t>
  </si>
  <si>
    <t>č.p. 112</t>
  </si>
  <si>
    <t>Novosedly nad Nežárkou</t>
  </si>
  <si>
    <t>650029623</t>
  </si>
  <si>
    <t>Základní škola a Mateřská škola Olešnice</t>
  </si>
  <si>
    <t>Olešnice</t>
  </si>
  <si>
    <t>650031334</t>
  </si>
  <si>
    <t>Základní škola a Mateřská škola Olešník, příspěvková organizace</t>
  </si>
  <si>
    <t>Olešník</t>
  </si>
  <si>
    <t>600064611</t>
  </si>
  <si>
    <t>Základní škola a Mateřská škola Opařany</t>
  </si>
  <si>
    <t>č.p. 165</t>
  </si>
  <si>
    <t>Opařany</t>
  </si>
  <si>
    <t>691000905</t>
  </si>
  <si>
    <t>Základní škola a Mateřská škola Petříkov</t>
  </si>
  <si>
    <t>č.p. 8</t>
  </si>
  <si>
    <t>Petříkov</t>
  </si>
  <si>
    <t>691006601</t>
  </si>
  <si>
    <t>Základní škola Cesta</t>
  </si>
  <si>
    <t>U Výstaviště 463</t>
  </si>
  <si>
    <t>Písek</t>
  </si>
  <si>
    <t>650036433</t>
  </si>
  <si>
    <t>Základní škola a Mateřská škola Plavsko</t>
  </si>
  <si>
    <t>č.p. 39</t>
  </si>
  <si>
    <t>Plavsko</t>
  </si>
  <si>
    <t>650036492</t>
  </si>
  <si>
    <t>Základní škola a Mateřská škola Popelín</t>
  </si>
  <si>
    <t>č.p. 22</t>
  </si>
  <si>
    <t>Popelín</t>
  </si>
  <si>
    <t>691014094</t>
  </si>
  <si>
    <t>Svobodná lesní základní škola Ráj, z.s.</t>
  </si>
  <si>
    <t>č.p. 67</t>
  </si>
  <si>
    <t>Pracejovice</t>
  </si>
  <si>
    <t>600059308</t>
  </si>
  <si>
    <t>Základní škola a Mateřská škola Přídolí</t>
  </si>
  <si>
    <t>č.p. 90</t>
  </si>
  <si>
    <t>Přídolí</t>
  </si>
  <si>
    <t>600060543</t>
  </si>
  <si>
    <t>Základní škola a Mateřská škola v Rapšachu</t>
  </si>
  <si>
    <t>č.p. 290</t>
  </si>
  <si>
    <t>Rapšach</t>
  </si>
  <si>
    <t>691010579</t>
  </si>
  <si>
    <t>Waldorfská základní škola Mistra Jana</t>
  </si>
  <si>
    <t>č.p. 34</t>
  </si>
  <si>
    <t>Ratibořské Hory</t>
  </si>
  <si>
    <t>650033060</t>
  </si>
  <si>
    <t>Základní škola a Mateřská škola Římov</t>
  </si>
  <si>
    <t>Školní 63</t>
  </si>
  <si>
    <t>Římov</t>
  </si>
  <si>
    <t>650055551</t>
  </si>
  <si>
    <t>Základní škola a Mateřská škola T. G. Masaryka Sedlice, okres Strakonice</t>
  </si>
  <si>
    <t>Komenského 256</t>
  </si>
  <si>
    <t>Sedlice</t>
  </si>
  <si>
    <t>650023285</t>
  </si>
  <si>
    <t>Základní škola a Mateřská škola Sepekov</t>
  </si>
  <si>
    <t>č.p. 238</t>
  </si>
  <si>
    <t>Sepekov</t>
  </si>
  <si>
    <t>600064743</t>
  </si>
  <si>
    <t>Základní škola Sezimovo Ústí, Švehlova 111, okres Tábor</t>
  </si>
  <si>
    <t>Švehlova 111</t>
  </si>
  <si>
    <t>Sezimovo Ústí</t>
  </si>
  <si>
    <t>600064751</t>
  </si>
  <si>
    <t>Základní škola a Mateřská škola Slapy</t>
  </si>
  <si>
    <t>Slapy</t>
  </si>
  <si>
    <t>600056988</t>
  </si>
  <si>
    <t>Základní škola a mateřská škola Srubec</t>
  </si>
  <si>
    <t>Na Chalupy 44</t>
  </si>
  <si>
    <t>Srubec</t>
  </si>
  <si>
    <t>691004056</t>
  </si>
  <si>
    <t>Základní škola a mateřská škola Stádlec</t>
  </si>
  <si>
    <t>č.p. 128</t>
  </si>
  <si>
    <t>Stádlec</t>
  </si>
  <si>
    <t>600063046</t>
  </si>
  <si>
    <t>Základní škola, Základní umělecká škola a Mateřská škola Stachy,|příspěvková organizace</t>
  </si>
  <si>
    <t>č.p. 253</t>
  </si>
  <si>
    <t>Stachy</t>
  </si>
  <si>
    <t>650055853</t>
  </si>
  <si>
    <t>Základní škola a Mateřská škola Staré Hobzí</t>
  </si>
  <si>
    <t>č.p. 35</t>
  </si>
  <si>
    <t>Staré Hobzí</t>
  </si>
  <si>
    <t>650039831</t>
  </si>
  <si>
    <t>Základní škola a Mateřská škola Stráž nad Nežárkou</t>
  </si>
  <si>
    <t>náměstí Emy Destinnové 142</t>
  </si>
  <si>
    <t>Stráž nad Nežárkou</t>
  </si>
  <si>
    <t xml:space="preserve">	Základní škola a mateřská škola Strážný</t>
  </si>
  <si>
    <t>č.p. 6</t>
  </si>
  <si>
    <t>Strážný</t>
  </si>
  <si>
    <t>600060586</t>
  </si>
  <si>
    <t>Základní škola Strmilov, okres Jindřichův Hradec</t>
  </si>
  <si>
    <t>Tyršova 366</t>
  </si>
  <si>
    <t>Strmilov</t>
  </si>
  <si>
    <t>650051238</t>
  </si>
  <si>
    <t>Základní škola a Mateřská škola Strunkovice nad Blanicí</t>
  </si>
  <si>
    <t>č.p. 202</t>
  </si>
  <si>
    <t>Strunkovice nad Blanicí</t>
  </si>
  <si>
    <t>691012652</t>
  </si>
  <si>
    <t>Jubilejní základní škola svatováclavská ve Strýčicích</t>
  </si>
  <si>
    <t>č.p. 13</t>
  </si>
  <si>
    <t>Strýčice</t>
  </si>
  <si>
    <t>600063763</t>
  </si>
  <si>
    <t>Základní škola a Mateřská škola Střelské Hoštice, okres Strakonice</t>
  </si>
  <si>
    <t>č.p. 10</t>
  </si>
  <si>
    <t>Střelské Hoštice</t>
  </si>
  <si>
    <t>650030788</t>
  </si>
  <si>
    <t>Základní škola a Mateřská škola Střížov</t>
  </si>
  <si>
    <t>č.p. 27</t>
  </si>
  <si>
    <t>Střížov</t>
  </si>
  <si>
    <t>600064646</t>
  </si>
  <si>
    <t>Základní škola a Mateřská škola Sudoměřice u Bechyně</t>
  </si>
  <si>
    <t>č.p. 64</t>
  </si>
  <si>
    <t>Sudoměřice u Bechyně</t>
  </si>
  <si>
    <t>650043235</t>
  </si>
  <si>
    <t>Základní škola a Mateřská škola Svatá Maří</t>
  </si>
  <si>
    <t>Svatá Maří</t>
  </si>
  <si>
    <t>650030206</t>
  </si>
  <si>
    <t>Základní škola a Mateřská škola Svatý Jan nad Malší</t>
  </si>
  <si>
    <t>Svatý Jan nad Malší</t>
  </si>
  <si>
    <t>650056272</t>
  </si>
  <si>
    <t>Základní škola a Mateřská škola Štěpánovice</t>
  </si>
  <si>
    <t>Nová 166</t>
  </si>
  <si>
    <t>Štěpánovice</t>
  </si>
  <si>
    <t>650041038</t>
  </si>
  <si>
    <t>Základní škola a mateřská škola Šumavské Hoštice</t>
  </si>
  <si>
    <t>Šumavské Hoštice</t>
  </si>
  <si>
    <t>600001288</t>
  </si>
  <si>
    <t>Církevní základní škola ORBIS-PICTUS</t>
  </si>
  <si>
    <t>Budějovická 825</t>
  </si>
  <si>
    <t>Tábor</t>
  </si>
  <si>
    <t>600008835</t>
  </si>
  <si>
    <t>Táborské soukromé gymnázium a Základní škola, s.r.o.</t>
  </si>
  <si>
    <t>Zavadilská 2472</t>
  </si>
  <si>
    <t>650043031</t>
  </si>
  <si>
    <t>Základní škola a Mateřská škola Tábor - Čekanice, Průběžná 116</t>
  </si>
  <si>
    <t>Průběžná 116</t>
  </si>
  <si>
    <t>650043103</t>
  </si>
  <si>
    <t>Základní škola a Mateřská škola Tábor - Měšice, Míkova 64</t>
  </si>
  <si>
    <t>Míkova 64</t>
  </si>
  <si>
    <t>650028805</t>
  </si>
  <si>
    <t>Základní škola a Mateřská škola Temelín</t>
  </si>
  <si>
    <t>č.p. 129</t>
  </si>
  <si>
    <t>Temelín</t>
  </si>
  <si>
    <t>600064930</t>
  </si>
  <si>
    <t>Základní škola a Mateřská škola Tučapy</t>
  </si>
  <si>
    <t>č.p. 200</t>
  </si>
  <si>
    <t>Tučapy</t>
  </si>
  <si>
    <t>600063208</t>
  </si>
  <si>
    <t>Základní škola a mateřská škola Vacov</t>
  </si>
  <si>
    <t>Vacov</t>
  </si>
  <si>
    <t>600063160</t>
  </si>
  <si>
    <t>Základní škola Vitějovice, okres Prachatice</t>
  </si>
  <si>
    <t>č.p. 12</t>
  </si>
  <si>
    <t>Vitějovice</t>
  </si>
  <si>
    <t>650042301</t>
  </si>
  <si>
    <t>Základní škola a Mateřská škola Volenice, okres Strakonice</t>
  </si>
  <si>
    <t>Volenice</t>
  </si>
  <si>
    <t>650040881</t>
  </si>
  <si>
    <t>Základní škola a Mateřská škola Velká Lhota</t>
  </si>
  <si>
    <t>Velká Lhota 54</t>
  </si>
  <si>
    <t>Volfířov</t>
  </si>
  <si>
    <t>691010650</t>
  </si>
  <si>
    <t>Základní škola Volyňka, z. s.</t>
  </si>
  <si>
    <t>Černětice 12</t>
  </si>
  <si>
    <t>Volyně</t>
  </si>
  <si>
    <t>650029526</t>
  </si>
  <si>
    <t>Základní škola a Mateřská škola Neznašov</t>
  </si>
  <si>
    <t>Neznašov 29</t>
  </si>
  <si>
    <t>Všemyslice</t>
  </si>
  <si>
    <t>691013314</t>
  </si>
  <si>
    <t>Edubbaa - základní škola, s.r.o.</t>
  </si>
  <si>
    <t>č.p. 32</t>
  </si>
  <si>
    <t>Záblatí</t>
  </si>
  <si>
    <t>650050738</t>
  </si>
  <si>
    <t>Základní škola a Mateřská škola Záboří, okres Strakonice</t>
  </si>
  <si>
    <t>Záboří</t>
  </si>
  <si>
    <t>650038151</t>
  </si>
  <si>
    <t>Základní škola a Mateřská škola Zahájí</t>
  </si>
  <si>
    <t>Zahájí</t>
  </si>
  <si>
    <t>650038835</t>
  </si>
  <si>
    <t>Základní škola a Mateřská škola Záhoří</t>
  </si>
  <si>
    <t>Horní Záhoří 3</t>
  </si>
  <si>
    <t>Záhoří</t>
  </si>
  <si>
    <t>600063054</t>
  </si>
  <si>
    <t>Základní škola a Mateřská škola Zdíkov</t>
  </si>
  <si>
    <t>č.p. 250</t>
  </si>
  <si>
    <t>Zdíkov</t>
  </si>
  <si>
    <t>600059359</t>
  </si>
  <si>
    <t>Základní škola a Mateřská škola Zubčice</t>
  </si>
  <si>
    <t>č.p. 45</t>
  </si>
  <si>
    <t>Zubčice</t>
  </si>
  <si>
    <t>650035712</t>
  </si>
  <si>
    <t>Základní škola a Mateřská škola Želeč, okres Tábor</t>
  </si>
  <si>
    <t>č.p. 66</t>
  </si>
  <si>
    <t>Želeč</t>
  </si>
  <si>
    <t>600057658</t>
  </si>
  <si>
    <t>Základní škola a Mateřská škola Žimutice</t>
  </si>
  <si>
    <t>č.p. 28</t>
  </si>
  <si>
    <t>Žimutice</t>
  </si>
  <si>
    <t>600115852</t>
  </si>
  <si>
    <t>Základní škola a Mateřská škola Archlebov, příspěvková organizace</t>
  </si>
  <si>
    <t>č.p. 357</t>
  </si>
  <si>
    <t>Archlebov</t>
  </si>
  <si>
    <t>Jihomoravský</t>
  </si>
  <si>
    <t>600110796</t>
  </si>
  <si>
    <t>Základní škola a mateřská škola Babice nad Svitavou</t>
  </si>
  <si>
    <t>Babice nad Svitavou</t>
  </si>
  <si>
    <t>600106152</t>
  </si>
  <si>
    <t>Základní škola a Mateřská škola Benešov, okres Blansko, příspěvková organizace</t>
  </si>
  <si>
    <t>č.p. 155</t>
  </si>
  <si>
    <t>Benešov</t>
  </si>
  <si>
    <t>600110567</t>
  </si>
  <si>
    <t>Základní škola a Mateřská škola Blažovice, příspěvková organizace</t>
  </si>
  <si>
    <t>Nádražní 7</t>
  </si>
  <si>
    <t>Blažovice</t>
  </si>
  <si>
    <t>600127524</t>
  </si>
  <si>
    <t>Základní škola a mateřská škola, Blížkovice, okr. Znojmo příspěvková organizace</t>
  </si>
  <si>
    <t>č.p. 220</t>
  </si>
  <si>
    <t>Blížkovice</t>
  </si>
  <si>
    <t>600111300</t>
  </si>
  <si>
    <t>Základní škola, Blučina, okres Brno-venkov, příspěvková organizace</t>
  </si>
  <si>
    <t>Komenského 19</t>
  </si>
  <si>
    <t>Blučina</t>
  </si>
  <si>
    <t>600126013</t>
  </si>
  <si>
    <t>Základní škola a mateřská škola Bohdalice, okres Vyškov, příspěvková organizace</t>
  </si>
  <si>
    <t>Bohdalice 1</t>
  </si>
  <si>
    <t>Bohdalice-Pavlovice</t>
  </si>
  <si>
    <t>600112128</t>
  </si>
  <si>
    <t>Základní škola a Mateřská škola Boleradice, okres Břeclav - příspěvková organizace</t>
  </si>
  <si>
    <t>Boleradice</t>
  </si>
  <si>
    <t>600112586</t>
  </si>
  <si>
    <t>Základní škola a mateřská škola Borkovany, okres Břeclav, příspěvová organizace</t>
  </si>
  <si>
    <t>č.p. 49</t>
  </si>
  <si>
    <t>Borkovany</t>
  </si>
  <si>
    <t>600112241</t>
  </si>
  <si>
    <t>Základní škola a Mateřská škola Bořetice, okres Břeclav, příspěvková organizace</t>
  </si>
  <si>
    <t>Bořetice</t>
  </si>
  <si>
    <t>600106128</t>
  </si>
  <si>
    <t>Základní škola a Mateřská škola Bořitov, okres Blansko, příspěvková organizace</t>
  </si>
  <si>
    <t>Školní 125</t>
  </si>
  <si>
    <t>Bořitov</t>
  </si>
  <si>
    <t>600125505</t>
  </si>
  <si>
    <t>Základní škola a Mateřská škola Bošovice, okres Vyškov, příspěvková organizace</t>
  </si>
  <si>
    <t>č.p. 106</t>
  </si>
  <si>
    <t>Bošovice</t>
  </si>
  <si>
    <t>600111202</t>
  </si>
  <si>
    <t>Základní škola a Mateřská škola Bratčice, okres Brno-venkov, příspěvková organizace</t>
  </si>
  <si>
    <t>č.p. 69</t>
  </si>
  <si>
    <t>Bratčice</t>
  </si>
  <si>
    <t>691009538</t>
  </si>
  <si>
    <t>2. základní škola Heuréka, s.r.o.</t>
  </si>
  <si>
    <t>Pellicova 20/2c</t>
  </si>
  <si>
    <t>Brno</t>
  </si>
  <si>
    <t>600024938</t>
  </si>
  <si>
    <t>AKADEMIA Gymnázium, Základní škola a Mateřská škola, s.r.o.</t>
  </si>
  <si>
    <t>Rašelinová 2433/11</t>
  </si>
  <si>
    <t>600013898</t>
  </si>
  <si>
    <t>I. Německé zemské gymnasium, základní škola a mateřská škola, o.p.s.</t>
  </si>
  <si>
    <t>Mendlovo náměstí 1/4</t>
  </si>
  <si>
    <t>651040809</t>
  </si>
  <si>
    <t>Křesťanská Základní škola a Mateřská škola Jana Husa</t>
  </si>
  <si>
    <t>Šujanovo náměstí 356/1</t>
  </si>
  <si>
    <t>600000729</t>
  </si>
  <si>
    <t>Mateřská škola a základní škola Sluníčko - Montessori, s.r.o.</t>
  </si>
  <si>
    <t>Šrámkova 432/14</t>
  </si>
  <si>
    <t>671100769</t>
  </si>
  <si>
    <t>Mezinárodní Montessori Mateřská škola Perlička a Mezinárodní Montessori| Základní škola, s.r.o.</t>
  </si>
  <si>
    <t>Příkrá 2890/8</t>
  </si>
  <si>
    <t>691009015</t>
  </si>
  <si>
    <t>Montessori Institut, základní škola a mateřská škola, s.r.o.</t>
  </si>
  <si>
    <t>Příční 112/4a</t>
  </si>
  <si>
    <t>691008736</t>
  </si>
  <si>
    <t>ScioŠkola Brno - základní škola, s.r.o.</t>
  </si>
  <si>
    <t>Sokolova 145/4</t>
  </si>
  <si>
    <t>600001512</t>
  </si>
  <si>
    <t>Soukromá mateřská škola a základní škola s.r.o.</t>
  </si>
  <si>
    <t>Rozmarýnová 676/3</t>
  </si>
  <si>
    <t>600001504</t>
  </si>
  <si>
    <t>Soukromá základní škola Lesná s.r.o.</t>
  </si>
  <si>
    <t>Janouškova 577/2</t>
  </si>
  <si>
    <t>691012164</t>
  </si>
  <si>
    <t>Škola příběhem - církevní základní škola</t>
  </si>
  <si>
    <t>Filipínského 300/1</t>
  </si>
  <si>
    <t>691000697</t>
  </si>
  <si>
    <t>Základní škola a mateřská škola Basic, o.p.s.</t>
  </si>
  <si>
    <t>600108520</t>
  </si>
  <si>
    <t>Základní škola a mateřská škola Brno, Blanenská 1, příspěvková organizace</t>
  </si>
  <si>
    <t>Blanenská 1/2</t>
  </si>
  <si>
    <t>600108601</t>
  </si>
  <si>
    <t>Základní škola a Mateřská škola Brno, Bosonožské nám. 44, příspěvková organizace</t>
  </si>
  <si>
    <t>Bosonožské náměstí 100/44</t>
  </si>
  <si>
    <t>691005958</t>
  </si>
  <si>
    <t>Základní škola a mateřská škola Didaktis s.r.o.</t>
  </si>
  <si>
    <t>Mlýnská 225/44</t>
  </si>
  <si>
    <t>600001521</t>
  </si>
  <si>
    <t>Základní škola a Mateřská škola Pramínek, o. p. s.</t>
  </si>
  <si>
    <t>Heyrovského 828/13</t>
  </si>
  <si>
    <t>600108511</t>
  </si>
  <si>
    <t>Základní škola Brno, Zeiberlichova 49, příspěvková organizace</t>
  </si>
  <si>
    <t>Zeiberlichova 72/49</t>
  </si>
  <si>
    <t>691008698</t>
  </si>
  <si>
    <t>Základní škola Five Star Montessori, s.r.o.</t>
  </si>
  <si>
    <t>Sochorova 3178/23</t>
  </si>
  <si>
    <t>691006172</t>
  </si>
  <si>
    <t>Základní škola Letokruh</t>
  </si>
  <si>
    <t>Terezy Novákové 1947/62a</t>
  </si>
  <si>
    <t>691013012</t>
  </si>
  <si>
    <t>Základní škola Slunovrat</t>
  </si>
  <si>
    <t>Viniční/1016</t>
  </si>
  <si>
    <t>600108171</t>
  </si>
  <si>
    <t>Základní škola, Brno, Košinova 22, příspěvková organizace</t>
  </si>
  <si>
    <t>Košinova 661/22</t>
  </si>
  <si>
    <t>600112136</t>
  </si>
  <si>
    <t>Základní škola a Mateřská škola Brumovice, okres Břeclav, příspěvková organizace</t>
  </si>
  <si>
    <t>č.p. 140</t>
  </si>
  <si>
    <t>Brumovice</t>
  </si>
  <si>
    <t>600112225</t>
  </si>
  <si>
    <t>Základní škola Jana Noháče, Břeclav, Školní 16, příspěvková organizace</t>
  </si>
  <si>
    <t>Školní 1589/16</t>
  </si>
  <si>
    <t>Břeclav</t>
  </si>
  <si>
    <t>600112322</t>
  </si>
  <si>
    <t>Základní škola Březí, okres Břeclav, příspěvková organizace</t>
  </si>
  <si>
    <t>Školní 194</t>
  </si>
  <si>
    <t>Březí</t>
  </si>
  <si>
    <t>600106420</t>
  </si>
  <si>
    <t>Základní škola a mateřská škola Březina, příspěvková organizace</t>
  </si>
  <si>
    <t>č.p. 50</t>
  </si>
  <si>
    <t>Březina</t>
  </si>
  <si>
    <t>600127915</t>
  </si>
  <si>
    <t>Základní škola a Mateřská škola, Břežany, okres Znojmo, příspěvková organizace</t>
  </si>
  <si>
    <t>č.p. 174</t>
  </si>
  <si>
    <t>Břežany</t>
  </si>
  <si>
    <t>Bukovany</t>
  </si>
  <si>
    <t>600105946</t>
  </si>
  <si>
    <t>Základní škola Bukovina, okres Blansko</t>
  </si>
  <si>
    <t>Bukovina</t>
  </si>
  <si>
    <t>600106438</t>
  </si>
  <si>
    <t>Základní škola Cetkovice, okres Blansko, příspěvková organizace</t>
  </si>
  <si>
    <t>Náves 91</t>
  </si>
  <si>
    <t>Cetkovice</t>
  </si>
  <si>
    <t>600127851</t>
  </si>
  <si>
    <t>Základní škola a mateřská škola, Citonice, okres Znojmo, příspěvková organizace</t>
  </si>
  <si>
    <t>Citonice</t>
  </si>
  <si>
    <t>600110702</t>
  </si>
  <si>
    <t>Základní škola Čebín, okres Brno-venkov, příspěvková organizace</t>
  </si>
  <si>
    <t>č.p. 118</t>
  </si>
  <si>
    <t>Čebín</t>
  </si>
  <si>
    <t>600115704</t>
  </si>
  <si>
    <t>Základní škola a Mateřská škola Čejč, okres Hodonín, příspěvková organizace</t>
  </si>
  <si>
    <t>č.p. 201</t>
  </si>
  <si>
    <t>Čejč</t>
  </si>
  <si>
    <t>600105954</t>
  </si>
  <si>
    <t>Základní škola Černovice, okres Blansko</t>
  </si>
  <si>
    <t>č.p. 97</t>
  </si>
  <si>
    <t>Černovice</t>
  </si>
  <si>
    <t>600127451</t>
  </si>
  <si>
    <t>Základní škola a Mateřská škola, Dobšice, okres Znojmo, příspěvková organizace</t>
  </si>
  <si>
    <t>Brněnská 52</t>
  </si>
  <si>
    <t>Dobšice</t>
  </si>
  <si>
    <t>600127214</t>
  </si>
  <si>
    <t>Základní škola a Mateřská škola Dolní Dubňany, okres Znojmo</t>
  </si>
  <si>
    <t>č.p. 74</t>
  </si>
  <si>
    <t>Dolní Dubňany</t>
  </si>
  <si>
    <t>600112349</t>
  </si>
  <si>
    <t>Základní škola Dolní Věstonice, okres Břeclav</t>
  </si>
  <si>
    <t>č.p. 84</t>
  </si>
  <si>
    <t>Dolní Věstonice</t>
  </si>
  <si>
    <t>600115712</t>
  </si>
  <si>
    <t>Základní škola a Mateřská škola Domanín, okres Hodonín</t>
  </si>
  <si>
    <t>č.p. 256</t>
  </si>
  <si>
    <t>Domanín</t>
  </si>
  <si>
    <t>600110711</t>
  </si>
  <si>
    <t>Základní škola a Mateřská škola, Domašov, okres Brno-venkov, příspěvková organizace</t>
  </si>
  <si>
    <t>Na Náměstí 48</t>
  </si>
  <si>
    <t>Domašov</t>
  </si>
  <si>
    <t>600106446</t>
  </si>
  <si>
    <t>Základní škola Doubravice nad Svitavou, příspěvková organizace</t>
  </si>
  <si>
    <t>Soukopovo náměstí 90</t>
  </si>
  <si>
    <t>Doubravice nad Svitavou</t>
  </si>
  <si>
    <t>600130401</t>
  </si>
  <si>
    <t>Základní škola a Mateřská škola Doubravník, okres Brno-venkov, příspěvková organizace</t>
  </si>
  <si>
    <t>č.p. 107</t>
  </si>
  <si>
    <t>Doubravník</t>
  </si>
  <si>
    <t>600125521</t>
  </si>
  <si>
    <t>Základní škola a Mateřská škola Dražovice, okres Vyškov, příspěvková organizace</t>
  </si>
  <si>
    <t>č.p. 121</t>
  </si>
  <si>
    <t>Dražovice</t>
  </si>
  <si>
    <t>600105971</t>
  </si>
  <si>
    <t>Základní škola a Mateřská škola Drnovice, okres Blansko</t>
  </si>
  <si>
    <t>č.p. 60</t>
  </si>
  <si>
    <t>Drnovice</t>
  </si>
  <si>
    <t>600127541</t>
  </si>
  <si>
    <t>Základní škola, Dyjákovice, okres Znojmo, příspěvková organizace</t>
  </si>
  <si>
    <t>č.p. 234</t>
  </si>
  <si>
    <t>Dyjákovice</t>
  </si>
  <si>
    <t>600125530</t>
  </si>
  <si>
    <t>Základní škola a Mateřská škola Habrovany, příspěvková organizace</t>
  </si>
  <si>
    <t>č.p. 189</t>
  </si>
  <si>
    <t>Habrovany</t>
  </si>
  <si>
    <t>600125971</t>
  </si>
  <si>
    <t>Mateřská škola a Základní škola Heršpice, okres Vyškov, příspěvková organizace</t>
  </si>
  <si>
    <t>Heršpice</t>
  </si>
  <si>
    <t>600127559</t>
  </si>
  <si>
    <t>Základní škola a Mateřská škola, Hevlín, příspěvková organizace</t>
  </si>
  <si>
    <t>č.p. 225</t>
  </si>
  <si>
    <t>Hevlín</t>
  </si>
  <si>
    <t>600112144</t>
  </si>
  <si>
    <t>Základní škola a Mateřská škola Hlohovec, příspěvková organizace</t>
  </si>
  <si>
    <t>Dolní konec 239</t>
  </si>
  <si>
    <t>Hlohovec</t>
  </si>
  <si>
    <t>600125548</t>
  </si>
  <si>
    <t>Základní škola a Mateřská škola Hlubočany, okres Vyškov</t>
  </si>
  <si>
    <t>Hlubočany</t>
  </si>
  <si>
    <t>600125556</t>
  </si>
  <si>
    <t>Základní škola Hodějice, okres Vyškov, příspěvková organizace</t>
  </si>
  <si>
    <t>č.p. 230</t>
  </si>
  <si>
    <t>Hodějice</t>
  </si>
  <si>
    <t>600110575</t>
  </si>
  <si>
    <t>Základní škola a Mateřská škola Holasice, okres Brno-venkov</t>
  </si>
  <si>
    <t>Palackého 24</t>
  </si>
  <si>
    <t>Holasice</t>
  </si>
  <si>
    <t>600125769</t>
  </si>
  <si>
    <t>Základní škola a mateřská škola Holubice, okres Vyškov, příspěvková organizace</t>
  </si>
  <si>
    <t>Holubice</t>
  </si>
  <si>
    <t>600127249</t>
  </si>
  <si>
    <t>Základní škola a Mateřská škola, Horní Dunajovice, okres Znojmo, příspěvková organizace</t>
  </si>
  <si>
    <t>č.p. 184</t>
  </si>
  <si>
    <t>Horní Dunajovice</t>
  </si>
  <si>
    <t>600127397</t>
  </si>
  <si>
    <t>Základní škola, Hostěradice, okres Znojmo</t>
  </si>
  <si>
    <t>č.p. 36</t>
  </si>
  <si>
    <t>Hostěradice</t>
  </si>
  <si>
    <t>600125564</t>
  </si>
  <si>
    <t>Základní škola Hoštice - Heroltice, okres Vyškov, příspěvková organizace</t>
  </si>
  <si>
    <t>Heroltice 68</t>
  </si>
  <si>
    <t>Hoštice-Heroltice</t>
  </si>
  <si>
    <t>600127401</t>
  </si>
  <si>
    <t>Základní škola a Mateřská škola, Hrabětice, příspěvková organizace</t>
  </si>
  <si>
    <t>Kostelní 216</t>
  </si>
  <si>
    <t>Hrabětice</t>
  </si>
  <si>
    <t>600127419</t>
  </si>
  <si>
    <t>Základní škola a Mateřská škola, Hrádek, okres Znojmo, příspěvková organizace</t>
  </si>
  <si>
    <t>č.p. 53</t>
  </si>
  <si>
    <t>Hrádek</t>
  </si>
  <si>
    <t>600125572</t>
  </si>
  <si>
    <t>Základní škola a Mateřská škola, Hrušky, okres Vyškov, příspěvková organizace</t>
  </si>
  <si>
    <t>Hrušky</t>
  </si>
  <si>
    <t>600112365</t>
  </si>
  <si>
    <t>Základní škola Hrušky, příspěvková organizace</t>
  </si>
  <si>
    <t>Hlavní 94</t>
  </si>
  <si>
    <t>600109879</t>
  </si>
  <si>
    <t>Základní škola a mateřská škola| Chudčice, okres Brno - venkov, příspěvková organizace</t>
  </si>
  <si>
    <t>č.p. 19</t>
  </si>
  <si>
    <t>Chudčice</t>
  </si>
  <si>
    <t>600112608</t>
  </si>
  <si>
    <t>Základní škola a mateřská škola Ivaň</t>
  </si>
  <si>
    <t>č.p. 73</t>
  </si>
  <si>
    <t>Ivaň</t>
  </si>
  <si>
    <t>600110729</t>
  </si>
  <si>
    <t>Základní škola a mateřská škola, Ivančice - Němčice, okres Brno - venkov</t>
  </si>
  <si>
    <t>Školní 230/34</t>
  </si>
  <si>
    <t>Ivančice</t>
  </si>
  <si>
    <t>600110800</t>
  </si>
  <si>
    <t>Základní škola a mateřská škola, Ivančice - Řeznovice, okres Brno-venkov</t>
  </si>
  <si>
    <t>Řeznovice 88</t>
  </si>
  <si>
    <t>600106357</t>
  </si>
  <si>
    <t>Základní škola Jabloňany, okres Blansko, příspěvková organizace</t>
  </si>
  <si>
    <t>Jabloňany</t>
  </si>
  <si>
    <t>600127575</t>
  </si>
  <si>
    <t>Základní škola a Mateřská škola, Jaroslavice, okres Znojmo, příspěvková organizace</t>
  </si>
  <si>
    <t>Školní 83</t>
  </si>
  <si>
    <t>Jaroslavice</t>
  </si>
  <si>
    <t>600115721</t>
  </si>
  <si>
    <t>Základní škola a mateřská škola, Javorník, okres Hodonín, příspěvková organizace</t>
  </si>
  <si>
    <t>č.p. 260</t>
  </si>
  <si>
    <t>Javorník</t>
  </si>
  <si>
    <t>600127834</t>
  </si>
  <si>
    <t>Základní škola a Mateřská škola, Jezeřany-Maršovice, okres Znojmo, příspěvková organizace</t>
  </si>
  <si>
    <t>č.p. 143</t>
  </si>
  <si>
    <t>Jezeřany-Maršovice</t>
  </si>
  <si>
    <t>600115526</t>
  </si>
  <si>
    <t>Základní škola a mateřská škola, Ježov, příspěvková organizace</t>
  </si>
  <si>
    <t>Ježov</t>
  </si>
  <si>
    <t>600127842</t>
  </si>
  <si>
    <t>Základní škola, Jiřice u Miroslavi, okres Znojmo, příspěvková organizace</t>
  </si>
  <si>
    <t>č.p. 87</t>
  </si>
  <si>
    <t>Jiřice u Miroslavi</t>
  </si>
  <si>
    <t>600110583</t>
  </si>
  <si>
    <t>Základní škola, Jiříkovice, okres Brno-venkov, příspěvková organizace</t>
  </si>
  <si>
    <t>Blažovská 79</t>
  </si>
  <si>
    <t>Jiříkovice</t>
  </si>
  <si>
    <t>600130550</t>
  </si>
  <si>
    <t>Základní škola a Mateřská škola Katov, příspěvková organizace</t>
  </si>
  <si>
    <t>č.p. 11</t>
  </si>
  <si>
    <t>Katov</t>
  </si>
  <si>
    <t>600110478</t>
  </si>
  <si>
    <t>Základní škola a mateřská škola Ketkovice, okres Brno-venkov, příspěvková organizace</t>
  </si>
  <si>
    <t>č.p. 146</t>
  </si>
  <si>
    <t>Ketkovice</t>
  </si>
  <si>
    <t>600115739</t>
  </si>
  <si>
    <t>Základní škola a Mateřská škola Kněždub, okres Hodonín, příspěvková organizace</t>
  </si>
  <si>
    <t>Kněždub</t>
  </si>
  <si>
    <t>600125581</t>
  </si>
  <si>
    <t>Základní škola a Mateřská škola Kobeřice u Brna, okres Vyškov, příspěvková organizace</t>
  </si>
  <si>
    <t>Beneška 181</t>
  </si>
  <si>
    <t>Kobeřice u Brna</t>
  </si>
  <si>
    <t>600110818</t>
  </si>
  <si>
    <t>Základní škola a Mateřská škola Kobylnice, příspěvková organizace</t>
  </si>
  <si>
    <t>Na Budínku 80</t>
  </si>
  <si>
    <t>Kobylnice</t>
  </si>
  <si>
    <t>600125599</t>
  </si>
  <si>
    <t>Základní škola Komořany, okres Vyškov, příspěvková organizace</t>
  </si>
  <si>
    <t>č.p. 125</t>
  </si>
  <si>
    <t>Komořany</t>
  </si>
  <si>
    <t>600115747</t>
  </si>
  <si>
    <t>Základní škola a mateřská škola Kostelec, okres Hodonín, příspěvková organizace</t>
  </si>
  <si>
    <t>Kostelec</t>
  </si>
  <si>
    <t>600105989</t>
  </si>
  <si>
    <t>Základní škola a Mateřská škola Kotvrdovice, okres Blansko</t>
  </si>
  <si>
    <t>č.p. 124</t>
  </si>
  <si>
    <t>Kotvrdovice</t>
  </si>
  <si>
    <t>600112152</t>
  </si>
  <si>
    <t>Základní škola a Mateřská škola Krumvíř, okres Břeclav, příspěvková organizace</t>
  </si>
  <si>
    <t>č.p. 23</t>
  </si>
  <si>
    <t>Krumvíř</t>
  </si>
  <si>
    <t>600112161</t>
  </si>
  <si>
    <t>Základní škola Křepice, okres Břeclav, příspěvková organizace</t>
  </si>
  <si>
    <t>č.p. 217</t>
  </si>
  <si>
    <t>Křepice</t>
  </si>
  <si>
    <t>600106454</t>
  </si>
  <si>
    <t>Základní škola a Mateřská škola Křetín, okres Blansko, příspěvková organizace</t>
  </si>
  <si>
    <t>č.p. 142</t>
  </si>
  <si>
    <t>Křetín</t>
  </si>
  <si>
    <t>600125475</t>
  </si>
  <si>
    <t>Základní škola a Mateřská škola Křižanovice, příspěvková organizace</t>
  </si>
  <si>
    <t>č.p. 31</t>
  </si>
  <si>
    <t>Křižanovice</t>
  </si>
  <si>
    <t>600126668</t>
  </si>
  <si>
    <t>Základní škola a Mateřská škola Kuchařovice, příspěvková organizace</t>
  </si>
  <si>
    <t>Okružní 297</t>
  </si>
  <si>
    <t>Kuchařovice</t>
  </si>
  <si>
    <t>691013101</t>
  </si>
  <si>
    <t>Základní škola DiviZna, z.ú.</t>
  </si>
  <si>
    <t>Křížkovského 48/2</t>
  </si>
  <si>
    <t>Kuřim</t>
  </si>
  <si>
    <t>600115925</t>
  </si>
  <si>
    <t>Základní škola Kuželov, okres Hodonín, příspěvková organizace</t>
  </si>
  <si>
    <t>č.p. 1</t>
  </si>
  <si>
    <t>Kuželov</t>
  </si>
  <si>
    <t>600116107</t>
  </si>
  <si>
    <t>Základní škola a Mateřská škola Kyjov - Bohuslavice, příspěvková organizace města Kyjova</t>
  </si>
  <si>
    <t>Bohuslavice 4177</t>
  </si>
  <si>
    <t>Kyjov</t>
  </si>
  <si>
    <t>671104152</t>
  </si>
  <si>
    <t>Základní škola a Mateřská škola Ladná, příspěvková organizace</t>
  </si>
  <si>
    <t>Sportovní 135/13</t>
  </si>
  <si>
    <t>Ladná</t>
  </si>
  <si>
    <t>600110826</t>
  </si>
  <si>
    <t>Základní škola a mateřská škola Lažánky, okres Brno - venkov, příspěvková organizace</t>
  </si>
  <si>
    <t>č.p. 59</t>
  </si>
  <si>
    <t>Lažánky</t>
  </si>
  <si>
    <t>600110737</t>
  </si>
  <si>
    <t>Základní škola a mateřská škola, Lelekovice, okres Brno-venkov, příspěvková organizace</t>
  </si>
  <si>
    <t>Hlavní 102/32</t>
  </si>
  <si>
    <t>Lelekovice</t>
  </si>
  <si>
    <t>600127265</t>
  </si>
  <si>
    <t>Základní škola, Lesonice, okres Znojmo, příspěvková organizace</t>
  </si>
  <si>
    <t>Lesonice</t>
  </si>
  <si>
    <t>600125611</t>
  </si>
  <si>
    <t>Základní škola Letonice, okres Vyškov, příspěvková organizace</t>
  </si>
  <si>
    <t>Školní 320</t>
  </si>
  <si>
    <t>Letonice</t>
  </si>
  <si>
    <t>600115933</t>
  </si>
  <si>
    <t>Základní škola a mateřská škola Jaromíra Hlubíka Lipov, okres Hodonín, příspěvková organizace</t>
  </si>
  <si>
    <t>č.p. 199</t>
  </si>
  <si>
    <t>Lipov</t>
  </si>
  <si>
    <t>600106250</t>
  </si>
  <si>
    <t>Základní škola a Mateřská škola Lipovec, okres Blansko, příspěvková organizace</t>
  </si>
  <si>
    <t>č.p. 167</t>
  </si>
  <si>
    <t>Lipovec</t>
  </si>
  <si>
    <t>600127494</t>
  </si>
  <si>
    <t>Základní škola a Mateřská škola, Loděnice, příspěvková organizace</t>
  </si>
  <si>
    <t>č.p. 134</t>
  </si>
  <si>
    <t>Loděnice</t>
  </si>
  <si>
    <t>600116131</t>
  </si>
  <si>
    <t>Základní škola a mateřská škola Louka, okres Hodonín, příspěvková organizace</t>
  </si>
  <si>
    <t>č.p. 52</t>
  </si>
  <si>
    <t>Louka</t>
  </si>
  <si>
    <t>600115135</t>
  </si>
  <si>
    <t>Základní škola a Mateřská škola, Lovčice, okres Hodonín, příspěvková organizace</t>
  </si>
  <si>
    <t>č.p. 119</t>
  </si>
  <si>
    <t>Lovčice</t>
  </si>
  <si>
    <t>600127591</t>
  </si>
  <si>
    <t>Základní škola Lubnice, okres Znojmo, příspěvková organizace</t>
  </si>
  <si>
    <t>Lubnice</t>
  </si>
  <si>
    <t>600115941</t>
  </si>
  <si>
    <t>Základní škola a Mateřská škola Jaroslava Dobrovolského, Lužice, příspěvková organizace</t>
  </si>
  <si>
    <t>Velkomoravská 220/264</t>
  </si>
  <si>
    <t>Lužice</t>
  </si>
  <si>
    <t>691008370</t>
  </si>
  <si>
    <t>Základní škola Na Pohodu</t>
  </si>
  <si>
    <t>Dvorní 667/35</t>
  </si>
  <si>
    <t>600127273</t>
  </si>
  <si>
    <t>Základní škola, Mašovice, okres Znojmo</t>
  </si>
  <si>
    <t>Mašovice</t>
  </si>
  <si>
    <t>600110834</t>
  </si>
  <si>
    <t>Základní škola a Mateřská škola Medlov, okres Brno-venkov, příspěvková organizace</t>
  </si>
  <si>
    <t>Medlov</t>
  </si>
  <si>
    <t>600127605</t>
  </si>
  <si>
    <t>Základní škola a Mateřská škola, Mikulovice u Znojma, příspěvková organizace</t>
  </si>
  <si>
    <t>Mikulovice</t>
  </si>
  <si>
    <t>691006270</t>
  </si>
  <si>
    <t>Základní škola a gymnázium Ježek bez klece</t>
  </si>
  <si>
    <t>Horákov 61</t>
  </si>
  <si>
    <t>Mokrá-Horákov</t>
  </si>
  <si>
    <t>600115755</t>
  </si>
  <si>
    <t>Základní škola a Mateřská škola Moravany, okres Hodonín, příspěvková organizace</t>
  </si>
  <si>
    <t>č.p. 72</t>
  </si>
  <si>
    <t>Moravany</t>
  </si>
  <si>
    <t>600110974</t>
  </si>
  <si>
    <t>Základní škola Moravany, okres Brno-venkov, příspěvková organizace</t>
  </si>
  <si>
    <t>Školní 36/10</t>
  </si>
  <si>
    <t>600110842</t>
  </si>
  <si>
    <t>Základní škola a mateřská škola| Moravské Bránice, okres Brno-venkov, příspěvková organizace</t>
  </si>
  <si>
    <t>Moravské Bránice</t>
  </si>
  <si>
    <t>600110591</t>
  </si>
  <si>
    <t>Základní škola a Mateřská škola Moravské Knínice, okres Brno-venkov, příspěvková organizace</t>
  </si>
  <si>
    <t>Kuřimská 99</t>
  </si>
  <si>
    <t>Moravské Knínice</t>
  </si>
  <si>
    <t>600125980</t>
  </si>
  <si>
    <t>Základní škola, Moravské Málkovice, okres Vyškov, příspěvková organizace</t>
  </si>
  <si>
    <t>Moravské Málkovice</t>
  </si>
  <si>
    <t>600112446</t>
  </si>
  <si>
    <t>Základní škola T. G. Masaryka Moravský Žižkov, příspěvková organizace</t>
  </si>
  <si>
    <t>Bílovská 78</t>
  </si>
  <si>
    <t>Moravský Žižkov</t>
  </si>
  <si>
    <t>600110605</t>
  </si>
  <si>
    <t>Základní škola a mateřská škola Moutnice, okres Brno-venkov, příspěvková organizace</t>
  </si>
  <si>
    <t>č.p. 113</t>
  </si>
  <si>
    <t>Moutnice</t>
  </si>
  <si>
    <t>600125645</t>
  </si>
  <si>
    <t>Základní škola a Mateřská škola Němčany, okres Vyškov, příspěvková organizace</t>
  </si>
  <si>
    <t>Němčany</t>
  </si>
  <si>
    <t>600111814</t>
  </si>
  <si>
    <t>Základní škola a mateřská škola, Němčičky, okres Břeclav, příspěvková organizace</t>
  </si>
  <si>
    <t>Němčičky</t>
  </si>
  <si>
    <t>600125751</t>
  </si>
  <si>
    <t>Základní škola a Mateřská škola Nemojany, okres Vyškov, příspěvková organizace</t>
  </si>
  <si>
    <t>Nemojany</t>
  </si>
  <si>
    <t>600115984</t>
  </si>
  <si>
    <t>Základní škola a Mateřská škola Nenkovice, okres Hodonín, příspěvková organizace</t>
  </si>
  <si>
    <t>č.p. 222</t>
  </si>
  <si>
    <t>Nenkovice</t>
  </si>
  <si>
    <t>600111318</t>
  </si>
  <si>
    <t>Základní škola a mateřská škola Neslovice, okres Brno-venkov, příspěvková organizace</t>
  </si>
  <si>
    <t>Hlavní 71</t>
  </si>
  <si>
    <t>Neslovice</t>
  </si>
  <si>
    <t>600125661</t>
  </si>
  <si>
    <t>Základní škola a mateřská škola Nesovice, příspěvková organizace</t>
  </si>
  <si>
    <t>č.p. 154</t>
  </si>
  <si>
    <t>Nesovice</t>
  </si>
  <si>
    <t>600112454</t>
  </si>
  <si>
    <t>Základní škola a Mateřská škola Nikolčice, příspěvková organizace</t>
  </si>
  <si>
    <t>č.p. 79</t>
  </si>
  <si>
    <t>Nikolčice</t>
  </si>
  <si>
    <t>600125670</t>
  </si>
  <si>
    <t>Základní škola a Mateřská škola Nížkovice, okres Vyškov, příspěvková organizace</t>
  </si>
  <si>
    <t>č.p. 164</t>
  </si>
  <si>
    <t>Nížkovice</t>
  </si>
  <si>
    <t>600111253</t>
  </si>
  <si>
    <t>Základní škola a mateřská škola Nosislav, okres Brno-venkov, příspěvková organizace</t>
  </si>
  <si>
    <t>Komenského 127</t>
  </si>
  <si>
    <t>Nosislav</t>
  </si>
  <si>
    <t>600110851</t>
  </si>
  <si>
    <t>Základní škola a Mateřská škola Nová Ves, okres Brno-venkov příspěvková organizace</t>
  </si>
  <si>
    <t>Nová Ves</t>
  </si>
  <si>
    <t>600110869</t>
  </si>
  <si>
    <t>Jubilejní základní škola Masarykova a mateřská škola, Nové Bránice</t>
  </si>
  <si>
    <t>č.p. 131</t>
  </si>
  <si>
    <t>Nové Bránice</t>
  </si>
  <si>
    <t>600112179</t>
  </si>
  <si>
    <t>Základní škola Novosedly, okres Břeclav, příspěvková organizace</t>
  </si>
  <si>
    <t>Novosedly</t>
  </si>
  <si>
    <t>600111261</t>
  </si>
  <si>
    <t>Základní škola a mateřská škola Ochoz u Brna, okres Brno-venkov</t>
  </si>
  <si>
    <t>Brněnská 75</t>
  </si>
  <si>
    <t>Ochoz u Brna</t>
  </si>
  <si>
    <t>600127281</t>
  </si>
  <si>
    <t>Základní škola a Mateřská škola Oleksovice, okres Znojmo, příspěvková organizace</t>
  </si>
  <si>
    <t>č.p. 70</t>
  </si>
  <si>
    <t>Oleksovice</t>
  </si>
  <si>
    <t>600105997</t>
  </si>
  <si>
    <t>Základní škola a Mateřská škola Olomučany, okres Blansko, příspěvková organizace</t>
  </si>
  <si>
    <t>Olomučany</t>
  </si>
  <si>
    <t>600130509</t>
  </si>
  <si>
    <t>Základní škola a Mateřská škola Olší, okres Brno- venkov</t>
  </si>
  <si>
    <t>č.p. 14</t>
  </si>
  <si>
    <t>Olší</t>
  </si>
  <si>
    <t>600110877</t>
  </si>
  <si>
    <t>Základní škola Opatovice, okres Brno-venkov, příspěvková organizace</t>
  </si>
  <si>
    <t>Malé dráhy 66</t>
  </si>
  <si>
    <t>Opatovice</t>
  </si>
  <si>
    <t>600111245</t>
  </si>
  <si>
    <t>Mateřská škola a Základní škola |Ostopovice, okres Brno-venkov, příspěvková organizace</t>
  </si>
  <si>
    <t>Školní 2/18</t>
  </si>
  <si>
    <t>Ostopovice</t>
  </si>
  <si>
    <t>600106306</t>
  </si>
  <si>
    <t>Základní škola a Mateřská škola Ostrov u Macochy, příspěvková organizace</t>
  </si>
  <si>
    <t>č.p. 363</t>
  </si>
  <si>
    <t>Ostrov u Macochy</t>
  </si>
  <si>
    <t>600125629</t>
  </si>
  <si>
    <t>Základní škola a Mateřská škola Milešovice, okres Vyškov, příspěvková organizace</t>
  </si>
  <si>
    <t xml:space="preserve">Milešovice 112 </t>
  </si>
  <si>
    <t>Otnice</t>
  </si>
  <si>
    <t>600127290</t>
  </si>
  <si>
    <t>Základní škola a Mateřská škola, Pavlice, okres Znojmo</t>
  </si>
  <si>
    <t>Pavlice</t>
  </si>
  <si>
    <t>600115771</t>
  </si>
  <si>
    <t>Základní škola a Mateřská škola Petrov, okres Hodonín, příspěvková organizace</t>
  </si>
  <si>
    <t>č.p. 281</t>
  </si>
  <si>
    <t>Petrov</t>
  </si>
  <si>
    <t>600110613</t>
  </si>
  <si>
    <t>Základní škola a Mateřská škola Podolí, příspěvková organizace</t>
  </si>
  <si>
    <t>Podolí</t>
  </si>
  <si>
    <t>600126005</t>
  </si>
  <si>
    <t>Základní škola a mateřská škola Podomí</t>
  </si>
  <si>
    <t>Podomí</t>
  </si>
  <si>
    <t>600112187</t>
  </si>
  <si>
    <t>Základní škola a Mateřská škola Popice, okres Břeclav, příspěvková organizace</t>
  </si>
  <si>
    <t>Hlavní 85</t>
  </si>
  <si>
    <t>Popice</t>
  </si>
  <si>
    <t>600110621</t>
  </si>
  <si>
    <t>Základní škola Popůvky, příspěvková organizace, Brno-venkov</t>
  </si>
  <si>
    <t>Školní 63/9</t>
  </si>
  <si>
    <t>Popůvky</t>
  </si>
  <si>
    <t>600112195</t>
  </si>
  <si>
    <t>Základní škola Pouzdřany, okres Břeclav, příspěvková organizace</t>
  </si>
  <si>
    <t>Stepní 279</t>
  </si>
  <si>
    <t>Pouzdřany</t>
  </si>
  <si>
    <t>600110630</t>
  </si>
  <si>
    <t>Základní škola a Mateřská škola Prace, okres Brno-venkov, příspěvková organizace</t>
  </si>
  <si>
    <t>Školní 109</t>
  </si>
  <si>
    <t>Prace</t>
  </si>
  <si>
    <t>600127907</t>
  </si>
  <si>
    <t>Základní škola, Práče, okres Znojmo - příspěvková organizace</t>
  </si>
  <si>
    <t>Práče</t>
  </si>
  <si>
    <t>600110893</t>
  </si>
  <si>
    <t>Základní škola a Mateřská škola Prštice, okres Brno-venkov, příspěvková organizace</t>
  </si>
  <si>
    <t>Hlavní 13</t>
  </si>
  <si>
    <t>Prštice</t>
  </si>
  <si>
    <t>600125998</t>
  </si>
  <si>
    <t>Základní škola a Mateřská škola Moravské Prusy, příspěvková organizace</t>
  </si>
  <si>
    <t>Moravské Prusy 175</t>
  </si>
  <si>
    <t>Prusy-Boškůvky</t>
  </si>
  <si>
    <t>600110761</t>
  </si>
  <si>
    <t>Základní škola a Mateřská škola, Předklášteří, okres Brno-venkov, příspěvková organizace</t>
  </si>
  <si>
    <t>Komenského 1097</t>
  </si>
  <si>
    <t>Předklášteří</t>
  </si>
  <si>
    <t>600112616</t>
  </si>
  <si>
    <t>Základní škola a Mateřská škola Přibice, příspěvková organizace</t>
  </si>
  <si>
    <t>č.p. 46</t>
  </si>
  <si>
    <t>Přibice</t>
  </si>
  <si>
    <t>600110788</t>
  </si>
  <si>
    <t>Základní škola a mateřská škola Přísnotice, příspěvková organizace, okres Brno-venkov</t>
  </si>
  <si>
    <t>Za Kostelem 2</t>
  </si>
  <si>
    <t>Přísnotice</t>
  </si>
  <si>
    <t>600115682</t>
  </si>
  <si>
    <t>Základní škola a Mateřská škola Radějov, okres Hodonín, příspěvková organizace</t>
  </si>
  <si>
    <t>Radějov</t>
  </si>
  <si>
    <t>600110648</t>
  </si>
  <si>
    <t>Základní škola a Mateřská škola Radostice,|okres Brno - venkov, příspěvková organizace</t>
  </si>
  <si>
    <t>Školní 80</t>
  </si>
  <si>
    <t>Radostice</t>
  </si>
  <si>
    <t>600105148</t>
  </si>
  <si>
    <t>Základní škola a Mateřská škola Ráječko, okres Blansko, příspěvková organizace</t>
  </si>
  <si>
    <t>Dlouhá 279</t>
  </si>
  <si>
    <t>Ráječko</t>
  </si>
  <si>
    <t>600110907</t>
  </si>
  <si>
    <t>Základní škola Rajhradice, okres Brno-venkov, příspěvková organizace</t>
  </si>
  <si>
    <t>Hlavní 36</t>
  </si>
  <si>
    <t>Rajhradice</t>
  </si>
  <si>
    <t>600125688</t>
  </si>
  <si>
    <t>Základní škola a Mateřská škola Rašovice, okres Vyškov, příspěvková organizace</t>
  </si>
  <si>
    <t>Rašovice</t>
  </si>
  <si>
    <t>691008094</t>
  </si>
  <si>
    <t>Základní škola Prameny</t>
  </si>
  <si>
    <t>Královopolské Vážany 230</t>
  </si>
  <si>
    <t>Rousínov</t>
  </si>
  <si>
    <t>600110664</t>
  </si>
  <si>
    <t>Základní škola a mateřská škola Rozdrojovice, okr. Brno-venkov, příspěvková organizace</t>
  </si>
  <si>
    <t>Šafránka 54</t>
  </si>
  <si>
    <t>Rozdrojovice</t>
  </si>
  <si>
    <t>600106012</t>
  </si>
  <si>
    <t>Základní škola Rozseč nad Kunštátem, okres Blansko</t>
  </si>
  <si>
    <t>Rozseč nad Kunštátem</t>
  </si>
  <si>
    <t>600106021</t>
  </si>
  <si>
    <t>Základní škola a Mateřská škola Hugo Sáňky, Rudice, okres Blansko</t>
  </si>
  <si>
    <t>Rudice</t>
  </si>
  <si>
    <t>600127800</t>
  </si>
  <si>
    <t>Základní škola a Mateřská škola, Rybníky, okres Znojmo, příspěvková organizace</t>
  </si>
  <si>
    <t>č.p. 55</t>
  </si>
  <si>
    <t>Rybníky</t>
  </si>
  <si>
    <t>600110982</t>
  </si>
  <si>
    <t>Základní škola Říčany</t>
  </si>
  <si>
    <t>nám. Osvobození 145</t>
  </si>
  <si>
    <t>Říčany</t>
  </si>
  <si>
    <t>600106039</t>
  </si>
  <si>
    <t>Základní škola a Mateřská škola, Sebranice, okres Blansko, příspěvková organizace</t>
  </si>
  <si>
    <t>č.p. 133</t>
  </si>
  <si>
    <t>Sebranice</t>
  </si>
  <si>
    <t>č.p. 101</t>
  </si>
  <si>
    <t>600110745</t>
  </si>
  <si>
    <t>Základní škola a Mateřská škola Silůvky, okres Brno-venkov, příspěvková organizace</t>
  </si>
  <si>
    <t>Sokolská 81</t>
  </si>
  <si>
    <t>Silůvky</t>
  </si>
  <si>
    <t>600111237</t>
  </si>
  <si>
    <t>Základní škola a mateřská škola Sivice, okres Brno-venkov, příspěvková organizace</t>
  </si>
  <si>
    <t>Sivice</t>
  </si>
  <si>
    <t>600127303</t>
  </si>
  <si>
    <t>Základní škola a Mateřská škola, Skalice, okres Znojmo, příspěvková organizace</t>
  </si>
  <si>
    <t>č.p. 108</t>
  </si>
  <si>
    <t>Skalice</t>
  </si>
  <si>
    <t>600106047</t>
  </si>
  <si>
    <t>Základní škola a Mateřská škola Skalice nad Svitavou, příspěvková organizace</t>
  </si>
  <si>
    <t>Skalice nad Svitavou</t>
  </si>
  <si>
    <t>600115798</t>
  </si>
  <si>
    <t>Základní škola a mateřská škola Sobůlky, okres Hodonín, příspěvková organizace</t>
  </si>
  <si>
    <t>č.p. 280</t>
  </si>
  <si>
    <t>Sobůlky</t>
  </si>
  <si>
    <t>600112594</t>
  </si>
  <si>
    <t>Základní škola a Mateřská škola Starovičky, okres Břeclav, příspěvková organizace</t>
  </si>
  <si>
    <t>č.p. 123</t>
  </si>
  <si>
    <t>Starovičky</t>
  </si>
  <si>
    <t>600115780</t>
  </si>
  <si>
    <t>Základní škola a Mateřská škola Starý Poddvorov, příspěvková organizace</t>
  </si>
  <si>
    <t>č.p. 173</t>
  </si>
  <si>
    <t>Starý Poddvorov</t>
  </si>
  <si>
    <t>600127311</t>
  </si>
  <si>
    <t>Základní škola, Strachotice, okres Znojmo, příspěvková organizace</t>
  </si>
  <si>
    <t>Strachotice</t>
  </si>
  <si>
    <t>600116093</t>
  </si>
  <si>
    <t>Základní škola a Mateřská škola Strážovice, okres Hodonín, příspěvková organizace</t>
  </si>
  <si>
    <t>Strážovice</t>
  </si>
  <si>
    <t>600115801</t>
  </si>
  <si>
    <t>Základní škola a Mateřská škola Sudoměřice, okres Hodonín, příspěvková organizace</t>
  </si>
  <si>
    <t>č.p. 29</t>
  </si>
  <si>
    <t>Sudoměřice</t>
  </si>
  <si>
    <t>691010927</t>
  </si>
  <si>
    <t>Základní škola Suchohrdly, příspěvková organizace</t>
  </si>
  <si>
    <t>Školní 195</t>
  </si>
  <si>
    <t>Suchohrdly</t>
  </si>
  <si>
    <t xml:space="preserve">	Základní škola a Mateřská škola Suchohrdly u Miroslavi, příspěvková organizace</t>
  </si>
  <si>
    <t>č.p. 120</t>
  </si>
  <si>
    <t>Suchohrdly u Miroslavi</t>
  </si>
  <si>
    <t>600110915</t>
  </si>
  <si>
    <t>Základní škola a mateřská škola Syrovice, okres Brno-venkov, příspěvková organizace</t>
  </si>
  <si>
    <t>č.p. 152</t>
  </si>
  <si>
    <t>Syrovice</t>
  </si>
  <si>
    <t>600112497</t>
  </si>
  <si>
    <t>Základní škola a Mateřská škola Šakvice, příspěvková organizace</t>
  </si>
  <si>
    <t>Hlavní 41</t>
  </si>
  <si>
    <t>Šakvice</t>
  </si>
  <si>
    <t>600127656</t>
  </si>
  <si>
    <t>Základní škola a Mateřská škola, Šanov, okres Znojmo, příspěvková organizace</t>
  </si>
  <si>
    <t>Komenského 241</t>
  </si>
  <si>
    <t>Šanov</t>
  </si>
  <si>
    <t>600116042</t>
  </si>
  <si>
    <t>Základní škola T. G. Masaryka Šardice, okres Hodonín, příspěvková organizace</t>
  </si>
  <si>
    <t>č.p. 521</t>
  </si>
  <si>
    <t>Šardice</t>
  </si>
  <si>
    <t>600127664</t>
  </si>
  <si>
    <t>Základní škola, Šatov, okres Znojmo, příspěvková organizace</t>
  </si>
  <si>
    <t>č.p. 398</t>
  </si>
  <si>
    <t>Šatov</t>
  </si>
  <si>
    <t>600106071</t>
  </si>
  <si>
    <t>Základní škola a Mateřská škola Šebrov, okres Blansko, příspěvková organizace</t>
  </si>
  <si>
    <t>Šebrov 112</t>
  </si>
  <si>
    <t>Šebrov-Kateřina</t>
  </si>
  <si>
    <t>600127320</t>
  </si>
  <si>
    <t>Základní škola a Mateřská škola, Štítary, příspěvková organizace</t>
  </si>
  <si>
    <t>č.p. 191</t>
  </si>
  <si>
    <t>Štítary</t>
  </si>
  <si>
    <t>600127508</t>
  </si>
  <si>
    <t>Základní škola a Mateřská škola, Šumná, okres Znojmo, příspěvková organizace</t>
  </si>
  <si>
    <t>č.p. 92</t>
  </si>
  <si>
    <t>Šumná</t>
  </si>
  <si>
    <t>600125777</t>
  </si>
  <si>
    <t>Základní škola a mateřská škola Švábenice, okres Vyškov, příspěvková organizace</t>
  </si>
  <si>
    <t>č.p. 330</t>
  </si>
  <si>
    <t>Švábenice</t>
  </si>
  <si>
    <t>600110672</t>
  </si>
  <si>
    <t>Základní škola a Mateřská škola Telnice, okres Brno-venkov, příspěvková organizace</t>
  </si>
  <si>
    <t>Masarykovo náměstí 4</t>
  </si>
  <si>
    <t>Telnice</t>
  </si>
  <si>
    <t>691007586</t>
  </si>
  <si>
    <t>Základní škola ZaHRAda</t>
  </si>
  <si>
    <t>Riegrova 312</t>
  </si>
  <si>
    <t>Tišnov</t>
  </si>
  <si>
    <t>600127346</t>
  </si>
  <si>
    <t>Základní škola a Mateřská škola Troskotovice, příspěvková organizace</t>
  </si>
  <si>
    <t>č.p. 160</t>
  </si>
  <si>
    <t>Troskotovice</t>
  </si>
  <si>
    <t>600110923</t>
  </si>
  <si>
    <t>Základní škola a mateřská škola Troubsko, okres Brno-venkov, příspěvková organizace</t>
  </si>
  <si>
    <t>Školní 11/22</t>
  </si>
  <si>
    <t>Troubsko</t>
  </si>
  <si>
    <t>Trstěnice</t>
  </si>
  <si>
    <t>600125726</t>
  </si>
  <si>
    <t>Základní škola a Mateřská škola Tučapy, okres Vyškov, příspěvková organizace</t>
  </si>
  <si>
    <t>č.p. 116</t>
  </si>
  <si>
    <t>600111288</t>
  </si>
  <si>
    <t>Základní škola Tvarožná, příspěvková organizace</t>
  </si>
  <si>
    <t>č.p. 176</t>
  </si>
  <si>
    <t>Tvarožná</t>
  </si>
  <si>
    <t>691004111</t>
  </si>
  <si>
    <t>Základní škola Tvarožná Lhota, příspěvková organizace</t>
  </si>
  <si>
    <t>č.p. 275</t>
  </si>
  <si>
    <t>Tvarožná Lhota</t>
  </si>
  <si>
    <t>600112624</t>
  </si>
  <si>
    <t>Základní škola a Mateřská škola Týnec, okres Břeclav, příspěvková organizace</t>
  </si>
  <si>
    <t>Školní 221</t>
  </si>
  <si>
    <t>Týnec</t>
  </si>
  <si>
    <t>600112209</t>
  </si>
  <si>
    <t>Základní škola a Mateřská škola Uherčice, okres Břeclav</t>
  </si>
  <si>
    <t>č.p. 24</t>
  </si>
  <si>
    <t>Uherčice</t>
  </si>
  <si>
    <t>600116115</t>
  </si>
  <si>
    <t>Základní škola a mateřská škola Uhřice, okres Hodonín</t>
  </si>
  <si>
    <t>Uhřice</t>
  </si>
  <si>
    <t>600127354</t>
  </si>
  <si>
    <t>Základní škola a Mateřská škola, Únanov, příspěvková organizace, okres Znojmo</t>
  </si>
  <si>
    <t>č.p. 56</t>
  </si>
  <si>
    <t>Únanov</t>
  </si>
  <si>
    <t>650045017</t>
  </si>
  <si>
    <t>Základní škola a mateřská škola Unkovice, příspěvková organizace, okres Brno-venkov</t>
  </si>
  <si>
    <t>Unkovice</t>
  </si>
  <si>
    <t>600115828</t>
  </si>
  <si>
    <t>Základní škola Vacenovice, příspěvková organizace</t>
  </si>
  <si>
    <t>Na Dědině 41</t>
  </si>
  <si>
    <t>Vacenovice</t>
  </si>
  <si>
    <t>600106098</t>
  </si>
  <si>
    <t>Základní škola a mateřská škola Vanovice, okres Blansko, příspěvková organizace</t>
  </si>
  <si>
    <t>č.p. 130</t>
  </si>
  <si>
    <t>Vanovice</t>
  </si>
  <si>
    <t>600127362</t>
  </si>
  <si>
    <t>Mateřská škola a Základní škola Vedrovice, okres Znojmo, příspěvková organizace</t>
  </si>
  <si>
    <t>č.p. 325</t>
  </si>
  <si>
    <t>Vedrovice</t>
  </si>
  <si>
    <t>691009996</t>
  </si>
  <si>
    <t>Základní škola a mateřská škola Velenov, příspěvková organizace</t>
  </si>
  <si>
    <t>Velenov</t>
  </si>
  <si>
    <t>600125742</t>
  </si>
  <si>
    <t>Základní škola a Mateřská škola Velešovice, příspěvková organizace</t>
  </si>
  <si>
    <t>č.p. 181</t>
  </si>
  <si>
    <t>Velešovice</t>
  </si>
  <si>
    <t>600127681</t>
  </si>
  <si>
    <t>Základní škola, Vémyslice, okres Znojmo, příspěvková organizace</t>
  </si>
  <si>
    <t>č.p. 213</t>
  </si>
  <si>
    <t>Vémyslice</t>
  </si>
  <si>
    <t>600110931</t>
  </si>
  <si>
    <t>Základní škola Veverské Knínice, okres Brno-venkov, příspěvková organizace</t>
  </si>
  <si>
    <t>č.p. 44</t>
  </si>
  <si>
    <t>Veverské Knínice</t>
  </si>
  <si>
    <t>600110991</t>
  </si>
  <si>
    <t>Základní škola a Mateřská škola |Viničné Šumice, okres Brno-venkov, příspěvková organizace</t>
  </si>
  <si>
    <t>č.p. 42</t>
  </si>
  <si>
    <t>Viničné Šumice</t>
  </si>
  <si>
    <t>600106101</t>
  </si>
  <si>
    <t>Základní škola a mateřská škola Vísky, okres Blansko, příspěvková organizace</t>
  </si>
  <si>
    <t>Vísky</t>
  </si>
  <si>
    <t>600127877</t>
  </si>
  <si>
    <t>Základní škola a Mateřská škola, Višňové, okres Znojmo, příspěvková organizace</t>
  </si>
  <si>
    <t>č.p. 228</t>
  </si>
  <si>
    <t>Višňové</t>
  </si>
  <si>
    <t>600112551</t>
  </si>
  <si>
    <t>Základní škola a Mateřská škola Vlasatice, příspěvková organizace</t>
  </si>
  <si>
    <t>Vlasatice</t>
  </si>
  <si>
    <t>600115836</t>
  </si>
  <si>
    <t>Základní škola a Mateřská škola MUDr. K. A. Macháčka,Vlkoš, příspěvková organizace</t>
  </si>
  <si>
    <t>č.p. 285</t>
  </si>
  <si>
    <t>Vlkoš</t>
  </si>
  <si>
    <t>600111211</t>
  </si>
  <si>
    <t>Základní škola a Mateřská škola, Vojkovice, okres Brno-venkov, příspěvková organizace</t>
  </si>
  <si>
    <t>Nádražní 169</t>
  </si>
  <si>
    <t>Vojkovice</t>
  </si>
  <si>
    <t>600111229</t>
  </si>
  <si>
    <t>Základní škola a Mateřská škola Vranov, okres Brno-venkov</t>
  </si>
  <si>
    <t>č.p. 85</t>
  </si>
  <si>
    <t>Vranov</t>
  </si>
  <si>
    <t>600127699</t>
  </si>
  <si>
    <t>Základní škola, Vranov nad Dyjí, okres Znojmo, příspěvková organizace</t>
  </si>
  <si>
    <t>Komenského stezka 157</t>
  </si>
  <si>
    <t>Vranov nad Dyjí</t>
  </si>
  <si>
    <t>600112217</t>
  </si>
  <si>
    <t>Základní škola Vrbice, okres Břeclav, příspěvková organizace</t>
  </si>
  <si>
    <t>č.p. 239</t>
  </si>
  <si>
    <t>Vrbice</t>
  </si>
  <si>
    <t>600106110</t>
  </si>
  <si>
    <t>Základní škola Vysočany, okres Blansko</t>
  </si>
  <si>
    <t>Molenburk 42</t>
  </si>
  <si>
    <t>Vysočany</t>
  </si>
  <si>
    <t>651031567</t>
  </si>
  <si>
    <t>Základní škola a Mateřská škola |Vysoké Popovice, okres Brno-venkov, příspěvková organizace</t>
  </si>
  <si>
    <t>č.p. 188</t>
  </si>
  <si>
    <t>Vysoké Popovice</t>
  </si>
  <si>
    <t>600125785</t>
  </si>
  <si>
    <t>Základní škola Vyškov, Na Vyhlídce 12, příspěvková organizace</t>
  </si>
  <si>
    <t>Na Vyhlídce 456/12</t>
  </si>
  <si>
    <t>Vyškov</t>
  </si>
  <si>
    <t>600112578</t>
  </si>
  <si>
    <t>Základní škola Zaječí, okres Břeclav</t>
  </si>
  <si>
    <t>Školní 402</t>
  </si>
  <si>
    <t>Zaječí</t>
  </si>
  <si>
    <t>600110940</t>
  </si>
  <si>
    <t>Základní škola a Mateřská škola Zakřany</t>
  </si>
  <si>
    <t>Zakřany</t>
  </si>
  <si>
    <t>600110958</t>
  </si>
  <si>
    <t>Základní škola a Mateřská škola Žabčice, okres Brno-venkov, příspěvková organizace</t>
  </si>
  <si>
    <t>Školní 447</t>
  </si>
  <si>
    <t>Žabčice</t>
  </si>
  <si>
    <t>600110699</t>
  </si>
  <si>
    <t>Základní škola a Mateřská škola, Žatčany, příspěvková organizace</t>
  </si>
  <si>
    <t>Žatčany</t>
  </si>
  <si>
    <t>650012771</t>
  </si>
  <si>
    <t>Základní škola a Mateřská škola Václava Havla Žďárec, okres Brno-venkov</t>
  </si>
  <si>
    <t>Žďárec</t>
  </si>
  <si>
    <t>600106136</t>
  </si>
  <si>
    <t>Základní škola a Mateřská škola Žďárná, okres Blansko, příspěvková organizace</t>
  </si>
  <si>
    <t>Žďárná</t>
  </si>
  <si>
    <t>600111199</t>
  </si>
  <si>
    <t>Základní škola a Mateřská škola Želešice, příspěvková organizace</t>
  </si>
  <si>
    <t>24. dubna 270</t>
  </si>
  <si>
    <t>Želešice</t>
  </si>
  <si>
    <t>600127516</t>
  </si>
  <si>
    <t>Základní škola, Želetice, okres Znojmo</t>
  </si>
  <si>
    <t>č.p. 161</t>
  </si>
  <si>
    <t>Želetice</t>
  </si>
  <si>
    <t>600115496</t>
  </si>
  <si>
    <t>Základní škola a Mateřská škola Jana Ámose Komenského 696 47 Žeravice 37 okres Hodonín příspěvková organizace</t>
  </si>
  <si>
    <t>Žeravice</t>
  </si>
  <si>
    <t>600067611</t>
  </si>
  <si>
    <t>Základní škola a mateřská škola Abertamy, okres Karlovy Vary</t>
  </si>
  <si>
    <t>Blatenská 425</t>
  </si>
  <si>
    <t>Abertamy</t>
  </si>
  <si>
    <t>Karlovarský</t>
  </si>
  <si>
    <t>600067653</t>
  </si>
  <si>
    <t>Základní škola a mateřská škola Bečov nad Teplou, okres Karlovy Vary, příspěvková organizace</t>
  </si>
  <si>
    <t>Školní 152</t>
  </si>
  <si>
    <t>Bečov nad Teplou</t>
  </si>
  <si>
    <t>600067530</t>
  </si>
  <si>
    <t>Základní škola Bochov, okres Karlovy Vary</t>
  </si>
  <si>
    <t>Okružní 367</t>
  </si>
  <si>
    <t>Bochov</t>
  </si>
  <si>
    <t>600072932</t>
  </si>
  <si>
    <t>Základní škola Bukovany, okres Sokolov</t>
  </si>
  <si>
    <t>600066517</t>
  </si>
  <si>
    <t>Základní škola a mateřská škola Dolní Žandov, okres Cheb, příspěvková organizace</t>
  </si>
  <si>
    <t>Dolní Žandov</t>
  </si>
  <si>
    <t>600066266</t>
  </si>
  <si>
    <t>Základní škola a Mateřská škola Drmoul, okres Cheb, příspěvková organizace</t>
  </si>
  <si>
    <t>Školní 26</t>
  </si>
  <si>
    <t>Drmoul</t>
  </si>
  <si>
    <t>600066380</t>
  </si>
  <si>
    <t>Základní škola a mateřská škola Hazlov, okres Cheb, příspěvková organizace</t>
  </si>
  <si>
    <t>Hazlov</t>
  </si>
  <si>
    <t>600066398</t>
  </si>
  <si>
    <t>Základní škola Hranice, okres Cheb</t>
  </si>
  <si>
    <t>Husova 414</t>
  </si>
  <si>
    <t>Hranice</t>
  </si>
  <si>
    <t>600067394</t>
  </si>
  <si>
    <t>Základní škola Hroznětín, okres Karlovy Vary</t>
  </si>
  <si>
    <t>Sídliště 310</t>
  </si>
  <si>
    <t>Hroznětín</t>
  </si>
  <si>
    <t>600009076</t>
  </si>
  <si>
    <t>Svobodná chebská škola, základní škola a gymnázium s.r.o.</t>
  </si>
  <si>
    <t>Jánské náměstí 256/15</t>
  </si>
  <si>
    <t>Cheb</t>
  </si>
  <si>
    <t>691015121</t>
  </si>
  <si>
    <t>Waldorfská základní škola a mateřská škola Cheb</t>
  </si>
  <si>
    <t>Jesenická 405/4a</t>
  </si>
  <si>
    <t>600067408</t>
  </si>
  <si>
    <t>Základní škola Marie Curie-Sklodowské a mateřská škola Jáchymov,| příspěvková organizace</t>
  </si>
  <si>
    <t>Husova 992</t>
  </si>
  <si>
    <t>Jáchymov</t>
  </si>
  <si>
    <t>691004005</t>
  </si>
  <si>
    <t>Waldorfská základní škola a mateřská škola Wlaštovka Karlovy Vary o.p.s.</t>
  </si>
  <si>
    <t>Modenská 150/15</t>
  </si>
  <si>
    <t>Karlovy Vary</t>
  </si>
  <si>
    <t>600022854</t>
  </si>
  <si>
    <t>Základní škola a střední škola Karlovy Vary, příspěvková organizace</t>
  </si>
  <si>
    <t>Vančurova 83/2</t>
  </si>
  <si>
    <t>691004269</t>
  </si>
  <si>
    <t>Základní škola, mateřská škola a dětské jesle Moudrá sova s.r.o.</t>
  </si>
  <si>
    <t>Studentská 312/65</t>
  </si>
  <si>
    <t>600067220</t>
  </si>
  <si>
    <t>Základní škola Kolová, okres Karlovy Vary, příspěvková organizace</t>
  </si>
  <si>
    <t>Kolová</t>
  </si>
  <si>
    <t>600073009</t>
  </si>
  <si>
    <t>Základní škola a mateřská škola Krajková, příspěvková organizace</t>
  </si>
  <si>
    <t>Krajková</t>
  </si>
  <si>
    <t>600073106</t>
  </si>
  <si>
    <t>Základní škola Královské Poříčí, okres Sokolov</t>
  </si>
  <si>
    <t>Dlouhá 63</t>
  </si>
  <si>
    <t>Královské Poříčí</t>
  </si>
  <si>
    <t>600067645</t>
  </si>
  <si>
    <t>Základní škola a mateřská škola Kyselka, okres Karlovy Vary, příspěvková organizace</t>
  </si>
  <si>
    <t>Radošov 75</t>
  </si>
  <si>
    <t>Kyselka</t>
  </si>
  <si>
    <t>600066401</t>
  </si>
  <si>
    <t>Základní škola a mateřská škola Lázně Kynžvart, okres Cheb, příspěvková organizace</t>
  </si>
  <si>
    <t>K Rybníku 346</t>
  </si>
  <si>
    <t>Lázně Kynžvart</t>
  </si>
  <si>
    <t>600066509</t>
  </si>
  <si>
    <t>Základní škola a mateřská škola Libá, okres Cheb, příspěvková organizace</t>
  </si>
  <si>
    <t>Libá</t>
  </si>
  <si>
    <t>600073050</t>
  </si>
  <si>
    <t>Základní škola Lomnice, okres Sokolov</t>
  </si>
  <si>
    <t>Lomnice</t>
  </si>
  <si>
    <t>691005001</t>
  </si>
  <si>
    <t>Základní škola a lesní mateřská škola Čtyřlístek</t>
  </si>
  <si>
    <t>Poštovní 160/17</t>
  </si>
  <si>
    <t>Mariánské Lázně</t>
  </si>
  <si>
    <t>600067548</t>
  </si>
  <si>
    <t>Základní škola Merklín, okres Karlovy Vary</t>
  </si>
  <si>
    <t>Merklín</t>
  </si>
  <si>
    <t>600073068</t>
  </si>
  <si>
    <t>Základní škola Nové Sedlo, okres Sokolov, příspěvková organizace</t>
  </si>
  <si>
    <t>Masarykova 425</t>
  </si>
  <si>
    <t>Nové Sedlo</t>
  </si>
  <si>
    <t>600066002</t>
  </si>
  <si>
    <t>Mateřská škola a Základní škola Nový Kostel, okres Cheb, příspěvková organizace</t>
  </si>
  <si>
    <t>Nový Kostel</t>
  </si>
  <si>
    <t>650015002</t>
  </si>
  <si>
    <t>Základní škola a mateřská škola Oloví, příspěvková organizace</t>
  </si>
  <si>
    <t>Smetanova 1</t>
  </si>
  <si>
    <t>Oloví</t>
  </si>
  <si>
    <t>600067246</t>
  </si>
  <si>
    <t>Základní škola a mateřská škola Pernink, příspěvková organizace</t>
  </si>
  <si>
    <t>Karlovarská 118</t>
  </si>
  <si>
    <t>Pernink</t>
  </si>
  <si>
    <t>600066525</t>
  </si>
  <si>
    <t>Základní škola a mateřská škola Plesná, příspěvková organizace</t>
  </si>
  <si>
    <t>Školní 254</t>
  </si>
  <si>
    <t>Plesná</t>
  </si>
  <si>
    <t>600067327</t>
  </si>
  <si>
    <t>Základní škola a mateřská škola Potůčky, okres Karlovy Vary</t>
  </si>
  <si>
    <t>č.p. 94</t>
  </si>
  <si>
    <t>Potůčky</t>
  </si>
  <si>
    <t>600073084</t>
  </si>
  <si>
    <t>Základní škola a mateřská škola Rotava, příspěvková organizace</t>
  </si>
  <si>
    <t>Nová Plzeň 673</t>
  </si>
  <si>
    <t>Rotava</t>
  </si>
  <si>
    <t>600066452</t>
  </si>
  <si>
    <t>Základní škola Skalná, příspěvková organizace</t>
  </si>
  <si>
    <t>Sportovní 260</t>
  </si>
  <si>
    <t>Skalná</t>
  </si>
  <si>
    <t>610100718</t>
  </si>
  <si>
    <t>Škola Můj Projekt Mánesova - gymnázium, základní škola a mateřská škola s.r.o.</t>
  </si>
  <si>
    <t>Mánesova 1672</t>
  </si>
  <si>
    <t>Sokolov</t>
  </si>
  <si>
    <t>600073149</t>
  </si>
  <si>
    <t>Základní škola a mateřská škola Svatava, příspěvková organizace</t>
  </si>
  <si>
    <t>Pohraniční stráže 81</t>
  </si>
  <si>
    <t>Svatava</t>
  </si>
  <si>
    <t>650015371</t>
  </si>
  <si>
    <t>Základní škola a mateřská škola Tři Sekery, okres Cheb, příspěvková organizace</t>
  </si>
  <si>
    <t>Tři Sekery</t>
  </si>
  <si>
    <t>600067343</t>
  </si>
  <si>
    <t>Základní škola a mateřská škola Valeč, okres Karlovy Vary, příspěvková organizace</t>
  </si>
  <si>
    <t>Podbořanská 32</t>
  </si>
  <si>
    <t>Valeč</t>
  </si>
  <si>
    <t>600073092</t>
  </si>
  <si>
    <t>Základní škola Vintířov, okres Sokolov</t>
  </si>
  <si>
    <t>Vintířov</t>
  </si>
  <si>
    <t>600093387</t>
  </si>
  <si>
    <t>Základní škola a mateřská škola, Adršpach</t>
  </si>
  <si>
    <t>Horní Adršpach 115</t>
  </si>
  <si>
    <t>Adršpach</t>
  </si>
  <si>
    <t>Královéhradecký</t>
  </si>
  <si>
    <t>650031253</t>
  </si>
  <si>
    <t>Základní škola a mateřská škola Albrechtice nad Orlicí</t>
  </si>
  <si>
    <t>1. máje 48</t>
  </si>
  <si>
    <t>Albrechtice nad Orlicí</t>
  </si>
  <si>
    <t>650056922</t>
  </si>
  <si>
    <t>Základní škola a Mateřská škola, Batňovice, okres Trutnov</t>
  </si>
  <si>
    <t>Batňovice</t>
  </si>
  <si>
    <t>600092178</t>
  </si>
  <si>
    <t>Základní škola a Mateřská škola, Běchary, okres Jičín</t>
  </si>
  <si>
    <t>č.p. 5</t>
  </si>
  <si>
    <t>Běchary</t>
  </si>
  <si>
    <t>650063490</t>
  </si>
  <si>
    <t>Základní škola a Mateřská škola, Bernartice, okres Trutnov</t>
  </si>
  <si>
    <t>č.p. 166</t>
  </si>
  <si>
    <t>650060598</t>
  </si>
  <si>
    <t>Základní škola a Mateřská škola, Bílý Újezd, okres Rychnov nad Kněžnou</t>
  </si>
  <si>
    <t>č.p. 47</t>
  </si>
  <si>
    <t>Bílý Újezd</t>
  </si>
  <si>
    <t>650038649</t>
  </si>
  <si>
    <t>Základní škola a mateřská škola Bohuslavice, okres Náchod</t>
  </si>
  <si>
    <t>č.p. 175</t>
  </si>
  <si>
    <t>Bohuslavice</t>
  </si>
  <si>
    <t>600001482</t>
  </si>
  <si>
    <t>Církevní základní škola Borohrádek</t>
  </si>
  <si>
    <t>Nádražní 233</t>
  </si>
  <si>
    <t>Borohrádek</t>
  </si>
  <si>
    <t>650062469</t>
  </si>
  <si>
    <t>Základní škola a Mateřská škola, Bukovice, okres Náchod</t>
  </si>
  <si>
    <t>Bukovice</t>
  </si>
  <si>
    <t>650046633</t>
  </si>
  <si>
    <t>Základní škola a mateřská škola, Cerekvice nad Bystřicí, příspěvková organizace</t>
  </si>
  <si>
    <t>Cerekvice nad Bystřicí</t>
  </si>
  <si>
    <t>650042662</t>
  </si>
  <si>
    <t>Masarykova základní škola a mateřská škola, Čermná nad Orlicí</t>
  </si>
  <si>
    <t>Malá Čermná 140</t>
  </si>
  <si>
    <t>Čermná nad Orlicí</t>
  </si>
  <si>
    <t>650060652</t>
  </si>
  <si>
    <t>Základní škola a Mateřská škola, Černčice, okres Náchod</t>
  </si>
  <si>
    <t>Černčice</t>
  </si>
  <si>
    <t>650050801</t>
  </si>
  <si>
    <t>Základní škola a Mateřská škola Černíkovice, okres Rychnov nad Kněžnou</t>
  </si>
  <si>
    <t>Černíkovice</t>
  </si>
  <si>
    <t>650064852</t>
  </si>
  <si>
    <t>Základní škola a mateřská škola, Černožice, okres Hradec Králové</t>
  </si>
  <si>
    <t>Růžová 12</t>
  </si>
  <si>
    <t>Černožice</t>
  </si>
  <si>
    <t>650030991</t>
  </si>
  <si>
    <t>Základní škola a Mateřská škola, Černý Důl, okres Trutnov</t>
  </si>
  <si>
    <t>Čistá v Krkonoších 140</t>
  </si>
  <si>
    <t>Černý Důl</t>
  </si>
  <si>
    <t>650063279</t>
  </si>
  <si>
    <t>Základní škola a Mateřská škola, Červený Kostelec, Olešnice 190</t>
  </si>
  <si>
    <t>Olešnice 190</t>
  </si>
  <si>
    <t>Červený Kostelec</t>
  </si>
  <si>
    <t>650064411</t>
  </si>
  <si>
    <t>Základní škola, Červený Kostelec, Lhota, Bratří Čapků 138, okres Náchod</t>
  </si>
  <si>
    <t>Bratří Čapků 138</t>
  </si>
  <si>
    <t>650031679</t>
  </si>
  <si>
    <t>Základní škola a Mateřská škola, Česká Čermná, okres Náchod</t>
  </si>
  <si>
    <t>Česká Čermná</t>
  </si>
  <si>
    <t>650056353</t>
  </si>
  <si>
    <t>Základní škola a Mateřská škola, Čestice, okres Rychnov nad Kněžnou</t>
  </si>
  <si>
    <t>650047087</t>
  </si>
  <si>
    <t>Základní škola a Mateřská škola Deštné v Orlických horách</t>
  </si>
  <si>
    <t>Deštné v Orlických horách</t>
  </si>
  <si>
    <t>650061527</t>
  </si>
  <si>
    <t>Základní škola a Mateřská škola, Dětenice, okres Jičín</t>
  </si>
  <si>
    <t>Dětenice</t>
  </si>
  <si>
    <t>650060466</t>
  </si>
  <si>
    <t>Základní škola a Mateřská škola, Dobrá Voda u Hořic, okres Jičín</t>
  </si>
  <si>
    <t>Dobrá Voda u Hořic</t>
  </si>
  <si>
    <t>600097471</t>
  </si>
  <si>
    <t>Základní škola, Dobré, okres Rychnov nad Kněžnou</t>
  </si>
  <si>
    <t>č.p. 110</t>
  </si>
  <si>
    <t>Dobré</t>
  </si>
  <si>
    <t>600088669</t>
  </si>
  <si>
    <t>Základní škola, Dohalice, okres Hradec Králové</t>
  </si>
  <si>
    <t>č.p. 30</t>
  </si>
  <si>
    <t>Dohalice</t>
  </si>
  <si>
    <t>600093638</t>
  </si>
  <si>
    <t>Základní škola a Mateřská škola, Dolany, okres Náchod</t>
  </si>
  <si>
    <t>Dolany</t>
  </si>
  <si>
    <t>650064917</t>
  </si>
  <si>
    <t>Základní škola a mateřská škola, Dolní Branná, okres Trutnov</t>
  </si>
  <si>
    <t>č.p. 193</t>
  </si>
  <si>
    <t>Dolní Branná</t>
  </si>
  <si>
    <t>650063805</t>
  </si>
  <si>
    <t>Základní škola a Mateřská škola, Dolní Kalná, okres Trutnov</t>
  </si>
  <si>
    <t>č.p. 7</t>
  </si>
  <si>
    <t>Dolní Kalná</t>
  </si>
  <si>
    <t>600102106</t>
  </si>
  <si>
    <t>Základní škola a mateřská škola, Dolní Lánov</t>
  </si>
  <si>
    <t>Dolní Lánov</t>
  </si>
  <si>
    <t>650064003</t>
  </si>
  <si>
    <t>Základní škola a Mateřská škola, Dolní Olešnice, okres Trutnov</t>
  </si>
  <si>
    <t>Dolní Olešnice</t>
  </si>
  <si>
    <t>650037634</t>
  </si>
  <si>
    <t>Základní škola a Mateřská škola Dolní Radechová, okres Náchod</t>
  </si>
  <si>
    <t>Náchodská 85</t>
  </si>
  <si>
    <t>Dolní Radechová</t>
  </si>
  <si>
    <t>600102491</t>
  </si>
  <si>
    <t>Základní škola Dukelských bojovníků a mateřská škola, Dubenec</t>
  </si>
  <si>
    <t>č.p. 156</t>
  </si>
  <si>
    <t>Dubenec</t>
  </si>
  <si>
    <t>650063872</t>
  </si>
  <si>
    <t>Základní škola a Mateřská škola Hajnice, okres Trutnov</t>
  </si>
  <si>
    <t>Hajnice</t>
  </si>
  <si>
    <t>650059026</t>
  </si>
  <si>
    <t>Základní škola a Mateřská škola Havlovice</t>
  </si>
  <si>
    <t>Havlovice</t>
  </si>
  <si>
    <t>650056191</t>
  </si>
  <si>
    <t>Základní škola a mateřská škola, Hlušice</t>
  </si>
  <si>
    <t>č.p. 144</t>
  </si>
  <si>
    <t>Hlušice</t>
  </si>
  <si>
    <t>650061659</t>
  </si>
  <si>
    <t>Základní škola a Mateřská škola, Chodovice, okres Jičín</t>
  </si>
  <si>
    <t>Chodovice 2</t>
  </si>
  <si>
    <t>Holovousy</t>
  </si>
  <si>
    <t xml:space="preserve">	Dětský domov se školou, základní škola a školní jídelna, Horní Maršov, Temný Důl 16</t>
  </si>
  <si>
    <t>Dolní Albeřice 16</t>
  </si>
  <si>
    <t>Horní Maršov</t>
  </si>
  <si>
    <t>600101975</t>
  </si>
  <si>
    <t>Základní škola a Mateřská škola, Horní Maršov, okres Trutnov</t>
  </si>
  <si>
    <t>Malá Ulička 89</t>
  </si>
  <si>
    <t>650048164</t>
  </si>
  <si>
    <t>Základní škola a Mateřská škola Hořičky, okres Náchod</t>
  </si>
  <si>
    <t>Hořičky</t>
  </si>
  <si>
    <t>650056833</t>
  </si>
  <si>
    <t>Základní škola a mateřská škola, Hořiněves, okres Hradec Králové</t>
  </si>
  <si>
    <t>č.p. 4</t>
  </si>
  <si>
    <t>Hořiněves</t>
  </si>
  <si>
    <t>Hradec Králové</t>
  </si>
  <si>
    <t>600001466</t>
  </si>
  <si>
    <t>První soukromá základní škola v Hradci Králové, s.r.o.</t>
  </si>
  <si>
    <t>Vocelova 1334/9</t>
  </si>
  <si>
    <t>600088626</t>
  </si>
  <si>
    <t>Základní škola a Mateřská škola, Hradec Králové - Malšova Lhota, Lhotecká 39</t>
  </si>
  <si>
    <t>Lhotecká 39/75</t>
  </si>
  <si>
    <t>691013225</t>
  </si>
  <si>
    <t>Základní škola Comenius</t>
  </si>
  <si>
    <t>Zámostí 797</t>
  </si>
  <si>
    <t>650059964</t>
  </si>
  <si>
    <t>Základní škola Sion J. A. Komenského, Hradec Králové</t>
  </si>
  <si>
    <t>Na Kotli 1201/27</t>
  </si>
  <si>
    <t>668000368</t>
  </si>
  <si>
    <t>Mateřská škola a Základní škola |Hronov - Velký Dřevíč, příspěvková organizace</t>
  </si>
  <si>
    <t>Velký Dřevíč 20</t>
  </si>
  <si>
    <t>Hronov</t>
  </si>
  <si>
    <t>650060369</t>
  </si>
  <si>
    <t>Základní škola a mateřská škola, Chomutice, okres Jičín</t>
  </si>
  <si>
    <t>č.p. 162</t>
  </si>
  <si>
    <t>Chomutice</t>
  </si>
  <si>
    <t>650063651</t>
  </si>
  <si>
    <t>Základní škola a Mateřská škola, Chotěvice, okres Trutnov</t>
  </si>
  <si>
    <t>Chotěvice</t>
  </si>
  <si>
    <t>600102165</t>
  </si>
  <si>
    <t>Základní škola a Mateřská škola pplk. Jaromíra Brože, |Chvaleč, okres Trutnov</t>
  </si>
  <si>
    <t>Chvaleč</t>
  </si>
  <si>
    <t>650063112</t>
  </si>
  <si>
    <t>Základní škola a Mateřská škola, Chvalkovice, okres Náchod</t>
  </si>
  <si>
    <t>č.p. 104</t>
  </si>
  <si>
    <t>Chvalkovice</t>
  </si>
  <si>
    <t>650061152</t>
  </si>
  <si>
    <t>Základní škola a Mateřská škola, Janské Lázně, okres Trutnov</t>
  </si>
  <si>
    <t>Školní 81</t>
  </si>
  <si>
    <t>Janské Lázně</t>
  </si>
  <si>
    <t>691010668</t>
  </si>
  <si>
    <t>Základní škola Křišťál</t>
  </si>
  <si>
    <t>Lužická/423</t>
  </si>
  <si>
    <t>Jaroměř</t>
  </si>
  <si>
    <t>650057589</t>
  </si>
  <si>
    <t>Základní škola a Mateřská škola, Jasenná, okres Náchod</t>
  </si>
  <si>
    <t>č.p. 215</t>
  </si>
  <si>
    <t>Jasenná</t>
  </si>
  <si>
    <t>650059999</t>
  </si>
  <si>
    <t>Základní škola a mateřská škola Javornice</t>
  </si>
  <si>
    <t>Javornice</t>
  </si>
  <si>
    <t>č.p. 126</t>
  </si>
  <si>
    <t>600092216</t>
  </si>
  <si>
    <t>Základní škola a Mateřská škola, Jičíněves</t>
  </si>
  <si>
    <t>Jičíněves</t>
  </si>
  <si>
    <t>650046706</t>
  </si>
  <si>
    <t>Základní škola a Mateřská škola Kocbeře, okres Trutnov</t>
  </si>
  <si>
    <t>Kocbeře</t>
  </si>
  <si>
    <t>600088685</t>
  </si>
  <si>
    <t>Základní škola, Kosičky, okres Hradec Králové</t>
  </si>
  <si>
    <t>č.p. 82</t>
  </si>
  <si>
    <t>Kosičky</t>
  </si>
  <si>
    <t>600029778</t>
  </si>
  <si>
    <t>Dětský domov se školou a základní škola, Kostelec nad Orlicí, Tyršova 7</t>
  </si>
  <si>
    <t>Tyršova 7</t>
  </si>
  <si>
    <t>Kostelec nad Orlicí</t>
  </si>
  <si>
    <t>600088693</t>
  </si>
  <si>
    <t>Základní škola a mateřská škola, Kratonohy, |okres Hradec Králové, příspěvková organizace</t>
  </si>
  <si>
    <t>č.p. 98</t>
  </si>
  <si>
    <t>Kratonohy</t>
  </si>
  <si>
    <t>650048431</t>
  </si>
  <si>
    <t>Základní škola a mateřská škola, Kunčice nad Labem</t>
  </si>
  <si>
    <t>Kunčice nad Labem</t>
  </si>
  <si>
    <t>650045866</t>
  </si>
  <si>
    <t>Základní škola a Mateřská škola Kvasiny, okres Rychnov nad Kněžnou</t>
  </si>
  <si>
    <t>Kvasiny</t>
  </si>
  <si>
    <t>691010633</t>
  </si>
  <si>
    <t>Základní škola a Lesní mateřská škola Přátelství, z. ú.</t>
  </si>
  <si>
    <t>Prostřední Lánov 247</t>
  </si>
  <si>
    <t>Lánov</t>
  </si>
  <si>
    <t>650060202</t>
  </si>
  <si>
    <t>Základní škola a Mateřská škola, Lhota pod Libčany, okres Hradec Králové</t>
  </si>
  <si>
    <t>č.p. 99</t>
  </si>
  <si>
    <t>Lhota pod Libčany</t>
  </si>
  <si>
    <t>650064062</t>
  </si>
  <si>
    <t>Základní škola a Mateřská škola Lhoty u Potštejna</t>
  </si>
  <si>
    <t>Lhoty u Potštejna</t>
  </si>
  <si>
    <t>600089011</t>
  </si>
  <si>
    <t>Základní škola a mateřská škola, Librantice, okres Hradec Králové</t>
  </si>
  <si>
    <t>Librantice</t>
  </si>
  <si>
    <t>600092232</t>
  </si>
  <si>
    <t>Základní škola, Libuň, okres Jičín</t>
  </si>
  <si>
    <t>č.p. 33</t>
  </si>
  <si>
    <t>Libuň</t>
  </si>
  <si>
    <t>650061748</t>
  </si>
  <si>
    <t>Základní škola a Mateřská škola, Lično, okres Rychnov nad Kněžnou</t>
  </si>
  <si>
    <t>č.p. 43</t>
  </si>
  <si>
    <t>Lično</t>
  </si>
  <si>
    <t>600097315</t>
  </si>
  <si>
    <t>Základní škola a Mateřská škola, Lípa nad Orlicí, okres Rychnov nad Kněžnou</t>
  </si>
  <si>
    <t>Lípa nad Orlicí</t>
  </si>
  <si>
    <t>691008931</t>
  </si>
  <si>
    <t>Základní škola Hučák</t>
  </si>
  <si>
    <t>č.p. 83</t>
  </si>
  <si>
    <t>Lochenice</t>
  </si>
  <si>
    <t>650059808</t>
  </si>
  <si>
    <t>Základní škola a Mateřská škola, Lovčice, okres Hradec Králové</t>
  </si>
  <si>
    <t>600097323</t>
  </si>
  <si>
    <t>Základní škola a Mateřská škola Lukavice, okres Rychnov nad Kněžnou</t>
  </si>
  <si>
    <t>Lukavice</t>
  </si>
  <si>
    <t>650062728</t>
  </si>
  <si>
    <t>Základní škola a Mateřská škola, Lužany, okres Jičín</t>
  </si>
  <si>
    <t>Lužany</t>
  </si>
  <si>
    <t>600093867</t>
  </si>
  <si>
    <t>Základní škola a Mateřská škola Machov, okres Náchod</t>
  </si>
  <si>
    <t>č.p. 103</t>
  </si>
  <si>
    <t>Machov</t>
  </si>
  <si>
    <t>650054245</t>
  </si>
  <si>
    <t>Základní škola a Mateřská škola, Měník, okres Hradec Králové</t>
  </si>
  <si>
    <t>Měník</t>
  </si>
  <si>
    <t>650062329</t>
  </si>
  <si>
    <t>Základní škola K. J. Erbena a Mateřská škola Korálka Miletín</t>
  </si>
  <si>
    <t>Na Parkáni 107</t>
  </si>
  <si>
    <t>Miletín</t>
  </si>
  <si>
    <t>600092496</t>
  </si>
  <si>
    <t>Základní škola, Milovice u Hořic, okres Jičín</t>
  </si>
  <si>
    <t>Milovice u Hořic</t>
  </si>
  <si>
    <t>650063431</t>
  </si>
  <si>
    <t>Základní škola a Mateřská škola, Mostek, okres Trutnov</t>
  </si>
  <si>
    <t>Mostek</t>
  </si>
  <si>
    <t>Základní škola a mateřská škola, Mžany, okres Hradec Králové</t>
  </si>
  <si>
    <t>č.p. 62</t>
  </si>
  <si>
    <t>Mžany</t>
  </si>
  <si>
    <t>650047338</t>
  </si>
  <si>
    <t>Základní škola a Mateřská škola, Nahořany, okres Náchod</t>
  </si>
  <si>
    <t>č.p. 63</t>
  </si>
  <si>
    <t>Nahořany</t>
  </si>
  <si>
    <t>650064496</t>
  </si>
  <si>
    <t>Základní škola, Náchod, 1. Máje 365</t>
  </si>
  <si>
    <t>1. Máje 365</t>
  </si>
  <si>
    <t>Náchod</t>
  </si>
  <si>
    <t>650064577</t>
  </si>
  <si>
    <t>Základní škola, Náchod, Drtinovo náměstí 121</t>
  </si>
  <si>
    <t>Drtinovo náměstí 121</t>
  </si>
  <si>
    <t>650064534</t>
  </si>
  <si>
    <t>Základní škola, Náchod, Pavlišovská 55</t>
  </si>
  <si>
    <t>Pavlišovská 55</t>
  </si>
  <si>
    <t>650046358</t>
  </si>
  <si>
    <t>Základní škola a mateřská škola MUDr. Josefa Moravce, Nemojov</t>
  </si>
  <si>
    <t>Dolní Nemojov 101</t>
  </si>
  <si>
    <t>Nemojov</t>
  </si>
  <si>
    <t>č.p. 77</t>
  </si>
  <si>
    <t>600088758</t>
  </si>
  <si>
    <t>Základní škola a Mateřská škola, Nepolisy</t>
  </si>
  <si>
    <t>Nepolisy</t>
  </si>
  <si>
    <t>651040710</t>
  </si>
  <si>
    <t>Brána, základní škola a mateřská škola</t>
  </si>
  <si>
    <t>Heřmanická 340</t>
  </si>
  <si>
    <t>Nová Paka</t>
  </si>
  <si>
    <t>600088791</t>
  </si>
  <si>
    <t>Základní škola, Nové Město, okres Hradec Králové</t>
  </si>
  <si>
    <t>Nové Město</t>
  </si>
  <si>
    <t>600093832</t>
  </si>
  <si>
    <t>Základní škola, Nový Hrádek, okres Náchod</t>
  </si>
  <si>
    <t>Náchodská 288</t>
  </si>
  <si>
    <t>Nový Hrádek</t>
  </si>
  <si>
    <t>650043481</t>
  </si>
  <si>
    <t>Základní škola a Mateřská škola Ohnišov</t>
  </si>
  <si>
    <t>č.p. 182</t>
  </si>
  <si>
    <t>Ohnišov</t>
  </si>
  <si>
    <t>650033213</t>
  </si>
  <si>
    <t>Základní škola a Mateřská škola, Pec pod Sněžkou, okres Trutnov</t>
  </si>
  <si>
    <t>Pec pod Sněžkou</t>
  </si>
  <si>
    <t>600092151</t>
  </si>
  <si>
    <t>Základní škola a Mateřská škola, Pecka, okres Jičín</t>
  </si>
  <si>
    <t>Pecka</t>
  </si>
  <si>
    <t>650041453</t>
  </si>
  <si>
    <t>Základní škola a Mateřská škola, Pilníkov, okres Trutnov</t>
  </si>
  <si>
    <t>Náměstí 35</t>
  </si>
  <si>
    <t>Pilníkov</t>
  </si>
  <si>
    <t>600097374</t>
  </si>
  <si>
    <t>Základní škola a Montessori mateřská škola Podbřezí</t>
  </si>
  <si>
    <t>Podbřezí</t>
  </si>
  <si>
    <t>650062671</t>
  </si>
  <si>
    <t>Základní škola a Mateřská škola, Podhorní Újezd a Vojice, okres Jičín</t>
  </si>
  <si>
    <t>Vojice 108</t>
  </si>
  <si>
    <t>Podhorní Újezd a Vojice</t>
  </si>
  <si>
    <t>600097382</t>
  </si>
  <si>
    <t>Základní škola Pohoří, okres Rychnov nad Kněžnou</t>
  </si>
  <si>
    <t>Pohoří</t>
  </si>
  <si>
    <t>600097455</t>
  </si>
  <si>
    <t>Základní škola a Mateřská škola, Potštejn, okres Rychnov nad Kněžnou</t>
  </si>
  <si>
    <t>Školní 88</t>
  </si>
  <si>
    <t>Potštejn</t>
  </si>
  <si>
    <t>600088766</t>
  </si>
  <si>
    <t>Základní škola a mateřská škola, Prasek</t>
  </si>
  <si>
    <t>č.p. 157</t>
  </si>
  <si>
    <t>Prasek</t>
  </si>
  <si>
    <t>650054369</t>
  </si>
  <si>
    <t>Základní škola a mateřská škola, Praskačka, okres Hradec Králové</t>
  </si>
  <si>
    <t>Praskačka</t>
  </si>
  <si>
    <t>650044045</t>
  </si>
  <si>
    <t>Základní škola a Mateřská škola Provodov - Šonov, okres Náchod</t>
  </si>
  <si>
    <t>Provodov 6</t>
  </si>
  <si>
    <t>Provodov-Šonov</t>
  </si>
  <si>
    <t>650049756</t>
  </si>
  <si>
    <t>Základní škola a mateřská škola Přepychy, okres Rychnov nad Kněžnou</t>
  </si>
  <si>
    <t>Přepychy</t>
  </si>
  <si>
    <t>650062272</t>
  </si>
  <si>
    <t>Základní škola a mateřská škola Radim, okres Jičín</t>
  </si>
  <si>
    <t>Radim</t>
  </si>
  <si>
    <t>650060831</t>
  </si>
  <si>
    <t>Základní škola a Mateřská škola, Radvanice, okres Trutnov</t>
  </si>
  <si>
    <t>č.p. 171</t>
  </si>
  <si>
    <t>Radvanice</t>
  </si>
  <si>
    <t>650063546</t>
  </si>
  <si>
    <t>Základní škola a Mateřská škola Rasošky, okres Náchod</t>
  </si>
  <si>
    <t>č.p. 172</t>
  </si>
  <si>
    <t>Rasošky</t>
  </si>
  <si>
    <t>600097731</t>
  </si>
  <si>
    <t>Základní škola a mateřská škola Rybná nad Zdobnicí, (okres Rychnov nad Kněžnou)</t>
  </si>
  <si>
    <t>Rybná nad Zdobnicí</t>
  </si>
  <si>
    <t>650050576</t>
  </si>
  <si>
    <t>Základní škola a mateřská škola Rychnov nad Kněžnou, Roveň 60</t>
  </si>
  <si>
    <t>Roveň 60</t>
  </si>
  <si>
    <t>Rychnov nad Kněžnou</t>
  </si>
  <si>
    <t>600001474</t>
  </si>
  <si>
    <t>Základní škola Mozaika, o.p.s. Rychnov nad Kněžnou</t>
  </si>
  <si>
    <t>U Stadionu 1166</t>
  </si>
  <si>
    <t>691012679</t>
  </si>
  <si>
    <t>Základní škola Rychnovek-Zvole, příspěvková organizace</t>
  </si>
  <si>
    <t>Zvole 78</t>
  </si>
  <si>
    <t>Rychnovek</t>
  </si>
  <si>
    <t>650054652</t>
  </si>
  <si>
    <t>Základní škola a mateřská škola, Skřivany, okres Hradec Králové</t>
  </si>
  <si>
    <t>Dr. Vojtěcha 100</t>
  </si>
  <si>
    <t>Skřivany</t>
  </si>
  <si>
    <t>650043448</t>
  </si>
  <si>
    <t>Základní škola a Mateřská škola Slatina nad Zdobnicí</t>
  </si>
  <si>
    <t>Slatina nad Zdobnicí</t>
  </si>
  <si>
    <t>600092291</t>
  </si>
  <si>
    <t>Základní škola, Slatiny, okres Jičín</t>
  </si>
  <si>
    <t>Slatiny</t>
  </si>
  <si>
    <t>650054571</t>
  </si>
  <si>
    <t>Základní škola a Mateřská škola, Smidary, okres Hradec Králové</t>
  </si>
  <si>
    <t>J. A. Komenského 326</t>
  </si>
  <si>
    <t>Smidary</t>
  </si>
  <si>
    <t>650058828</t>
  </si>
  <si>
    <t>Základní škola a Mateřská škola Stárkov</t>
  </si>
  <si>
    <t>Stárkov</t>
  </si>
  <si>
    <t>600088782</t>
  </si>
  <si>
    <t>Základní škola a mateřská škola Stěžery</t>
  </si>
  <si>
    <t>Lipová 32</t>
  </si>
  <si>
    <t>Stěžery</t>
  </si>
  <si>
    <t>600093727</t>
  </si>
  <si>
    <t>Základní škola a Mateřská škola, Studnice, okres Náchod</t>
  </si>
  <si>
    <t>Studnice</t>
  </si>
  <si>
    <t>600094111</t>
  </si>
  <si>
    <t>Základní škola a Mateřská škola, Suchý Důl, okres Náchod</t>
  </si>
  <si>
    <t>Suchý Důl</t>
  </si>
  <si>
    <t>651038537</t>
  </si>
  <si>
    <t>Základní škola a mateřská škola Špindlerův Mlýn</t>
  </si>
  <si>
    <t>Špindlerův Mlýn</t>
  </si>
  <si>
    <t>650046820</t>
  </si>
  <si>
    <t>Základní škola a Mateřská škola, Teplice nad Metují</t>
  </si>
  <si>
    <t>Rooseveltova 106</t>
  </si>
  <si>
    <t>Teplice nad Metují</t>
  </si>
  <si>
    <t>600092305</t>
  </si>
  <si>
    <t>Základní škola Valdice, příspěvková organizace</t>
  </si>
  <si>
    <t>Jičínská 30</t>
  </si>
  <si>
    <t>Valdice</t>
  </si>
  <si>
    <t>600093735</t>
  </si>
  <si>
    <t>Základní škola a Mateřská škola Velichovky, příspěvková organizace</t>
  </si>
  <si>
    <t>Jaroměřská 73</t>
  </si>
  <si>
    <t>Velichovky</t>
  </si>
  <si>
    <t>650059794</t>
  </si>
  <si>
    <t>Základní škola Bodláka a Pampelišky, o.p.s.</t>
  </si>
  <si>
    <t>Veliš</t>
  </si>
  <si>
    <t>650061101</t>
  </si>
  <si>
    <t>Základní škola a Mateřská škola Velká Jesenice, okres Náchod</t>
  </si>
  <si>
    <t>Velká Jesenice</t>
  </si>
  <si>
    <t>600102220</t>
  </si>
  <si>
    <t>Základní škola a Mateřská škola, Velké Svatoňovice, okres Trutnov</t>
  </si>
  <si>
    <t>č.p. 198</t>
  </si>
  <si>
    <t>Velké Svatoňovice</t>
  </si>
  <si>
    <t>691008949</t>
  </si>
  <si>
    <t>Základní škola Mraveniště</t>
  </si>
  <si>
    <t>Markoušovice 113</t>
  </si>
  <si>
    <t>600092488</t>
  </si>
  <si>
    <t>Základní škola a Mateřská škola, Vidochov, okres Jičín</t>
  </si>
  <si>
    <t>Vidochov</t>
  </si>
  <si>
    <t>650047443</t>
  </si>
  <si>
    <t>Základní škola a Mateřská škola, Vítězná, okres Trutnov</t>
  </si>
  <si>
    <t>Kocléřov 12</t>
  </si>
  <si>
    <t>Vítězná</t>
  </si>
  <si>
    <t>600102238</t>
  </si>
  <si>
    <t>Základní škola a mateřská škola J. A. Komenského Vlčice</t>
  </si>
  <si>
    <t>Vlčice</t>
  </si>
  <si>
    <t>650060997</t>
  </si>
  <si>
    <t>Základní škola a mateřská škola, Voděrady, okres Rychnov nad Kněžnou</t>
  </si>
  <si>
    <t>Voděrady</t>
  </si>
  <si>
    <t>Vrchlabí</t>
  </si>
  <si>
    <t>650063325</t>
  </si>
  <si>
    <t>Základní škola a mateřská škola, Vrchlabí, Horská 256</t>
  </si>
  <si>
    <t>Horská 256</t>
  </si>
  <si>
    <t>600092348</t>
  </si>
  <si>
    <t>Základní škola a Mateřská škola, Vysoké Veselí, okres Jičín</t>
  </si>
  <si>
    <t>K. H. Borovského 99</t>
  </si>
  <si>
    <t>Vysoké Veselí</t>
  </si>
  <si>
    <t>650042921</t>
  </si>
  <si>
    <t>Základní škola a Mateřská škola, Záměl, okres Rychnov nad Kněžnou</t>
  </si>
  <si>
    <t>Záměl</t>
  </si>
  <si>
    <t>600093751</t>
  </si>
  <si>
    <t>Základní škola a Mateřská škola Žďár nad Metují</t>
  </si>
  <si>
    <t>Žďár nad Metují</t>
  </si>
  <si>
    <t>650063058</t>
  </si>
  <si>
    <t>Základní škola a Mateřská škola Žďárky, okres Náchod</t>
  </si>
  <si>
    <t>č.p. 137</t>
  </si>
  <si>
    <t>Žďárky</t>
  </si>
  <si>
    <t>600092461</t>
  </si>
  <si>
    <t>Masarykova základní škola a mateřská škola, Železnice</t>
  </si>
  <si>
    <t>Tyršova 336</t>
  </si>
  <si>
    <t>Železnice</t>
  </si>
  <si>
    <t>650023404</t>
  </si>
  <si>
    <t>Základní škola a mateřská škola, Albrechtice v Jizerských horách, příspěvková organizace</t>
  </si>
  <si>
    <t>č.p. 226</t>
  </si>
  <si>
    <t>Albrechtice v Jizerských horách</t>
  </si>
  <si>
    <t>Liberecký</t>
  </si>
  <si>
    <t>600098958</t>
  </si>
  <si>
    <t>Základní škola Benecko, příspěvková organizace</t>
  </si>
  <si>
    <t>Benecko</t>
  </si>
  <si>
    <t>600098966</t>
  </si>
  <si>
    <t>Základní škola a Mateřská škola Benešov u Semil, příspěvková organizace</t>
  </si>
  <si>
    <t>Benešov u Semil</t>
  </si>
  <si>
    <t>650029348</t>
  </si>
  <si>
    <t>Základní škola a Mateřská škola, Bílý Kostel nad Nisou, příspěvková organizace</t>
  </si>
  <si>
    <t>č.p. 227</t>
  </si>
  <si>
    <t>Bílý Kostel nad Nisou</t>
  </si>
  <si>
    <t>600098974</t>
  </si>
  <si>
    <t>Základní škola a Mateřská škola Bozkov, příspěvková organizace</t>
  </si>
  <si>
    <t>Bozkov</t>
  </si>
  <si>
    <t>650034295</t>
  </si>
  <si>
    <t>Základní škola a Mateřská škola Brniště, okres Česká Lípa - příspěvková organizace</t>
  </si>
  <si>
    <t>Brniště</t>
  </si>
  <si>
    <t>650037901</t>
  </si>
  <si>
    <t>Základní škola a mateřská škola, Bulovka, okres Liberec, příspěvková organizace</t>
  </si>
  <si>
    <t>Bulovka</t>
  </si>
  <si>
    <t>600023176</t>
  </si>
  <si>
    <t>Základní škola a Mateřská škola Klíč s.r.o.</t>
  </si>
  <si>
    <t>Klášterní 2490</t>
  </si>
  <si>
    <t>Česká Lípa</t>
  </si>
  <si>
    <t>600099121</t>
  </si>
  <si>
    <t>Základní škola a Mateřská škola, Čistá u Horek, příspěvková organizace</t>
  </si>
  <si>
    <t>č.p. 236</t>
  </si>
  <si>
    <t>Čistá u Horek</t>
  </si>
  <si>
    <t>600079686</t>
  </si>
  <si>
    <t>Základní škola a mateřská škola, Dětřichov, okres Liberec, příspěvková organizace</t>
  </si>
  <si>
    <t>Dětřichov</t>
  </si>
  <si>
    <t>600079848</t>
  </si>
  <si>
    <t>Základní škola a Mateřská škola Dlouhý Most, okres Liberec, příspěvková organizace</t>
  </si>
  <si>
    <t>Dlouhý Most</t>
  </si>
  <si>
    <t>600074595</t>
  </si>
  <si>
    <t>Základní škola a Mateřská škola Doksy - Staré Splavy, Jezerní 74, |okres Česká Lípa - příspěvková organizace</t>
  </si>
  <si>
    <t>Jezerní 74</t>
  </si>
  <si>
    <t>Doksy</t>
  </si>
  <si>
    <t>650034180</t>
  </si>
  <si>
    <t>Základní škola a Mateřská škola Dolní Řasnice, příspěvková organizace</t>
  </si>
  <si>
    <t>č.p. 270</t>
  </si>
  <si>
    <t>Dolní Řasnice</t>
  </si>
  <si>
    <t>600075044</t>
  </si>
  <si>
    <t>Základní škola a Mateřská škola Dubnice, okres Česká Lípa, příspěvková organizace</t>
  </si>
  <si>
    <t>č.p. 240</t>
  </si>
  <si>
    <t>Dubnice</t>
  </si>
  <si>
    <t>600080145</t>
  </si>
  <si>
    <t>Základní škola a Mateřská škola Habartice, okres Liberec, příspěvková organizace</t>
  </si>
  <si>
    <t>Habartice</t>
  </si>
  <si>
    <t>600099148</t>
  </si>
  <si>
    <t>Krakonošova základní škola a mateřská škola Loukov, příspěvková organizace</t>
  </si>
  <si>
    <t>Loukov 45</t>
  </si>
  <si>
    <t>Háje nad Jizerou</t>
  </si>
  <si>
    <t>600028852</t>
  </si>
  <si>
    <t>Dětský domov se školou, základní škola a školní jídelna, |Hamr na Jezeře, Školní 89</t>
  </si>
  <si>
    <t>Školní 89</t>
  </si>
  <si>
    <t>Hamr na Jezeře</t>
  </si>
  <si>
    <t>600099164</t>
  </si>
  <si>
    <t>Základní škola Dr. h. c. Jana Masaryka, Harrachov, příspěvková organizace</t>
  </si>
  <si>
    <t>Nový Svět 77</t>
  </si>
  <si>
    <t>Harrachov</t>
  </si>
  <si>
    <t>600074587</t>
  </si>
  <si>
    <t>Základní škola a Mateřská škola Holany, okres Česká Lípa, příspěvková organizace</t>
  </si>
  <si>
    <t>Holany</t>
  </si>
  <si>
    <t>600099318</t>
  </si>
  <si>
    <t>Základní škola a Mateřská škola Josefa Šíra, Horní Branná, příspěvková organizace</t>
  </si>
  <si>
    <t>č.p. 257</t>
  </si>
  <si>
    <t>Horní Branná</t>
  </si>
  <si>
    <t>600074820</t>
  </si>
  <si>
    <t>Základní škola a Mateřská škola |Horní Libchava, okres Česká Lípa - příspěvková organizace</t>
  </si>
  <si>
    <t>č.p. 196</t>
  </si>
  <si>
    <t>Horní Libchava</t>
  </si>
  <si>
    <t>600074749</t>
  </si>
  <si>
    <t>Základní škola Horní Police, okres Česká Lípa, příspěvková organizace</t>
  </si>
  <si>
    <t>9. května 2</t>
  </si>
  <si>
    <t>Horní Police</t>
  </si>
  <si>
    <t>600079759</t>
  </si>
  <si>
    <t>Základní škola, Hrádek nad Nisou - Donín, Donínská 244, příspěvková organizace</t>
  </si>
  <si>
    <t>Donínská 244</t>
  </si>
  <si>
    <t>Hrádek nad Nisou</t>
  </si>
  <si>
    <t>600098982</t>
  </si>
  <si>
    <t>Základní škola a Mateřská škola Hrubá Skála - Doubravice, |příspěvková organizace</t>
  </si>
  <si>
    <t>č.p. 61</t>
  </si>
  <si>
    <t>Hrubá Skála</t>
  </si>
  <si>
    <t>650030583</t>
  </si>
  <si>
    <t>Základní škola a Mateřská škola Chotyně, příspěvková organizace</t>
  </si>
  <si>
    <t>Chotyně</t>
  </si>
  <si>
    <t>650034244</t>
  </si>
  <si>
    <t>Základní škola a Mateřská škola Chuchelna, příspěvková organizace</t>
  </si>
  <si>
    <t>Chuchelna</t>
  </si>
  <si>
    <t>650046072</t>
  </si>
  <si>
    <t>Základní škola, Mateřská škola a Základní umělecká škola |Jablonec nad Jizerou, příspěvková organizace</t>
  </si>
  <si>
    <t>č.p. 370</t>
  </si>
  <si>
    <t>Jablonec nad Jizerou</t>
  </si>
  <si>
    <t>610400363</t>
  </si>
  <si>
    <t>Svobodná základní škola, o.p.s., Jablonec nad Nisou</t>
  </si>
  <si>
    <t>U Přehrady 3196/4</t>
  </si>
  <si>
    <t>Jablonec nad Nisou</t>
  </si>
  <si>
    <t>600001369</t>
  </si>
  <si>
    <t>Základní škola Antonína Bratršovského</t>
  </si>
  <si>
    <t>Saskova 2080/34</t>
  </si>
  <si>
    <t>600078434</t>
  </si>
  <si>
    <t>Základní škola a Mateřská škola Janov nad Nisou, příspěvková organizace</t>
  </si>
  <si>
    <t>č.p. 374</t>
  </si>
  <si>
    <t>Janov nad Nisou</t>
  </si>
  <si>
    <t>600099130</t>
  </si>
  <si>
    <t>Základní škola a Mateřská škola Jesenný, příspěvková organizace</t>
  </si>
  <si>
    <t>č.p. 221</t>
  </si>
  <si>
    <t>Jesenný</t>
  </si>
  <si>
    <t>650037090</t>
  </si>
  <si>
    <t>Základní škola a Mateřská škola Jestřebí, příspěvková organizace</t>
  </si>
  <si>
    <t>Jestřebí</t>
  </si>
  <si>
    <t>691012474</t>
  </si>
  <si>
    <t>Základní škola Na horu</t>
  </si>
  <si>
    <t>Kostelní 259</t>
  </si>
  <si>
    <t>Jilemnice</t>
  </si>
  <si>
    <t>600079813</t>
  </si>
  <si>
    <t>Základní škola a mateřská škola Jindřichovice pod Smrkem, |příspěvková organizace</t>
  </si>
  <si>
    <t>č.p. 312</t>
  </si>
  <si>
    <t>Jindřichovice pod Smrkem</t>
  </si>
  <si>
    <t>600078591</t>
  </si>
  <si>
    <t>Základní škola a Mateřská škola Josefův Důl, okres Jablonec nad Nisou, |příspěvková organizace</t>
  </si>
  <si>
    <t>Dolní Maxov 208</t>
  </si>
  <si>
    <t>Josefův Důl</t>
  </si>
  <si>
    <t>650033841</t>
  </si>
  <si>
    <t>Základní škola a mateřská škola, Kamenický Šenov - Prácheň, příspěvková organizace</t>
  </si>
  <si>
    <t>Prácheň 126</t>
  </si>
  <si>
    <t>Kamenický Šenov</t>
  </si>
  <si>
    <t>600078299</t>
  </si>
  <si>
    <t>Základní škola Koberovy, okres Jablonec nad Nisou, příspěvková organizace</t>
  </si>
  <si>
    <t>Koberovy</t>
  </si>
  <si>
    <t>600080056</t>
  </si>
  <si>
    <t>Základní škola Kobyly, okres Liberec - příspěvková organizace</t>
  </si>
  <si>
    <t>Kobyly</t>
  </si>
  <si>
    <t>650040384</t>
  </si>
  <si>
    <t>Základní škola a Mateřská škola, Kořenov, okres Jablonec nad Nisou, příspěvková organizace</t>
  </si>
  <si>
    <t>č.p. 800</t>
  </si>
  <si>
    <t>Kořenov</t>
  </si>
  <si>
    <t>600099113</t>
  </si>
  <si>
    <t>Základní škola Košťálov, příspěvková organizace</t>
  </si>
  <si>
    <t>Košťálov</t>
  </si>
  <si>
    <t>600074790</t>
  </si>
  <si>
    <t>Základní škola Kravaře, okres Česká Lípa, příspěvková organizace</t>
  </si>
  <si>
    <t>Školní 115</t>
  </si>
  <si>
    <t>Kravaře</t>
  </si>
  <si>
    <t>600079821</t>
  </si>
  <si>
    <t>Základní škola Křižany - Žibřidice, okres Liberec, příspěvková organizace</t>
  </si>
  <si>
    <t>Žibřidice 271</t>
  </si>
  <si>
    <t>Křižany</t>
  </si>
  <si>
    <t>600074862</t>
  </si>
  <si>
    <t>Základní škola a Mateřská škola, Kunratice u Cvikova, příspěvková organizace</t>
  </si>
  <si>
    <t>č.p. 255</t>
  </si>
  <si>
    <t>Kunratice u Cvikova</t>
  </si>
  <si>
    <t>600029123</t>
  </si>
  <si>
    <t>Dětský diagnostický ústav, středisko výchovné péče a základní škola, Liberec</t>
  </si>
  <si>
    <t>U Opatrovny 444/3</t>
  </si>
  <si>
    <t>Liberec</t>
  </si>
  <si>
    <t>600001385</t>
  </si>
  <si>
    <t>Křesťanská základní škola a mateřská škola J. A. Komenského</t>
  </si>
  <si>
    <t>Růžodolská 118/26</t>
  </si>
  <si>
    <t>600099261</t>
  </si>
  <si>
    <t>Masarykova základní škola Libštát, příspěvková organizace</t>
  </si>
  <si>
    <t>Libštát</t>
  </si>
  <si>
    <t>600078451</t>
  </si>
  <si>
    <t>Základní škola, Lučany nad Nisou, okres Jablonec nad Nisou, |příspěvková organizace</t>
  </si>
  <si>
    <t>č.p. 420</t>
  </si>
  <si>
    <t>Lučany nad Nisou</t>
  </si>
  <si>
    <t>650023340</t>
  </si>
  <si>
    <t>Základní škola a mateřská škola Malá Skála, okres Jablonec nad Nisou, příspěvková organizace</t>
  </si>
  <si>
    <t>Vranové 1.díl 60</t>
  </si>
  <si>
    <t>Malá Skála</t>
  </si>
  <si>
    <t>650026144</t>
  </si>
  <si>
    <t>Základní škola a Mateřská škola Martinice v Krkonoších, příspěvková organizace</t>
  </si>
  <si>
    <t>č.p. 68</t>
  </si>
  <si>
    <t>Martinice v Krkonoších</t>
  </si>
  <si>
    <t>600099300</t>
  </si>
  <si>
    <t>Základní škola, Mírová pod Kozákovem, příspěvková organizace</t>
  </si>
  <si>
    <t>Bělá 31</t>
  </si>
  <si>
    <t>Mírová pod Kozákovem</t>
  </si>
  <si>
    <t>600099016</t>
  </si>
  <si>
    <t>Základní škola a Mateřská škola Mříčná, příspěvková organizace</t>
  </si>
  <si>
    <t>Mříčná</t>
  </si>
  <si>
    <t>600080030</t>
  </si>
  <si>
    <t>Základní škola a Mateřská škola Nová Ves, okr. Liberec - příspěvková organizace</t>
  </si>
  <si>
    <t>č.p. 180</t>
  </si>
  <si>
    <t>600078311</t>
  </si>
  <si>
    <t>Základní škola a mateřská škola, Nová Ves nad Nisou, příspěvková organizace</t>
  </si>
  <si>
    <t>č.p. 264</t>
  </si>
  <si>
    <t>Nová Ves nad Nisou</t>
  </si>
  <si>
    <t>600074609</t>
  </si>
  <si>
    <t>Základní škola Nový Bor, Generála Svobody 114, okres Česká Lípa, |příspěvková organizace</t>
  </si>
  <si>
    <t>Gen. Svobody 114</t>
  </si>
  <si>
    <t>Nový Bor</t>
  </si>
  <si>
    <t>600074625</t>
  </si>
  <si>
    <t>Základní škola a Mateřská škola Nový Oldřichov, okres Česká Lípa, |příspěvková organizace</t>
  </si>
  <si>
    <t>Nový Oldřichov</t>
  </si>
  <si>
    <t>600099253</t>
  </si>
  <si>
    <t>Základní škola Ohrazenice, okres Semily - příspěvková organizace</t>
  </si>
  <si>
    <t>č.p. 88</t>
  </si>
  <si>
    <t>Ohrazenice</t>
  </si>
  <si>
    <t>650037171</t>
  </si>
  <si>
    <t>Základní škola a mateřská škola, Okna, okres Česká Lípa, příspěvková organizace</t>
  </si>
  <si>
    <t>Okna</t>
  </si>
  <si>
    <t>600080048</t>
  </si>
  <si>
    <t>Základní škola a Mateřská škola, Pěnčín, okres Liberec, |příspěvková organizace</t>
  </si>
  <si>
    <t>Pěnčín</t>
  </si>
  <si>
    <t>600078370</t>
  </si>
  <si>
    <t>Základní škola Plavy, okres Jablonec n. Nisou - příspěvková organizace</t>
  </si>
  <si>
    <t>Plavy</t>
  </si>
  <si>
    <t>600074854</t>
  </si>
  <si>
    <t>Základní škola a Mateřská škola Polevsko, okres Česká Lípa, příspěvková organizace</t>
  </si>
  <si>
    <t>Polevsko</t>
  </si>
  <si>
    <t>600099199</t>
  </si>
  <si>
    <t>Základní škola Poniklá, příspěvková organizace</t>
  </si>
  <si>
    <t>Poniklá</t>
  </si>
  <si>
    <t>600074803</t>
  </si>
  <si>
    <t>Základní škola a Mateřská škola Prysk, okr. Česká Lípa, příspěvková organizace</t>
  </si>
  <si>
    <t>Dolní Prysk 56</t>
  </si>
  <si>
    <t>Prysk</t>
  </si>
  <si>
    <t>600099032</t>
  </si>
  <si>
    <t>Základní škola Přepeře, okres Semily - příspěvková organizace</t>
  </si>
  <si>
    <t>Přepeře</t>
  </si>
  <si>
    <t>600080251</t>
  </si>
  <si>
    <t>Základní škola Příšovice, okres Liberec - příspěvková organizace</t>
  </si>
  <si>
    <t>č.p. 178</t>
  </si>
  <si>
    <t>Příšovice</t>
  </si>
  <si>
    <t>600078329</t>
  </si>
  <si>
    <t>ZÁKLADNÍ ŠKOLA RÁDLO, okres Jablonec nad Nisou, |příspěvková organizace</t>
  </si>
  <si>
    <t>Rádlo</t>
  </si>
  <si>
    <t>600075036</t>
  </si>
  <si>
    <t>Základní škola a mateřská škola Tomáše Ježka |Ralsko - Kuřívody - příspěvková organizace</t>
  </si>
  <si>
    <t>Kuřívody 700</t>
  </si>
  <si>
    <t>Ralsko</t>
  </si>
  <si>
    <t>600099105</t>
  </si>
  <si>
    <t>Základní škola, Rokytnice nad Jizerou, příspěvková organizace</t>
  </si>
  <si>
    <t>Dolní Rokytnice 172</t>
  </si>
  <si>
    <t>Rokytnice nad Jizerou</t>
  </si>
  <si>
    <t>600099270</t>
  </si>
  <si>
    <t>Základní škola Rovensko pod Troskami, příspěvková organizace</t>
  </si>
  <si>
    <t>Revoluční 413</t>
  </si>
  <si>
    <t>Rovensko pod Troskami</t>
  </si>
  <si>
    <t>650030541</t>
  </si>
  <si>
    <t>Základní škola a Mateřská škola Roztoky u Jilemnice, příspěvková organizace</t>
  </si>
  <si>
    <t>č.p. 190</t>
  </si>
  <si>
    <t>Roztoky u Jilemnice</t>
  </si>
  <si>
    <t>650026080</t>
  </si>
  <si>
    <t>Základní škola a Mateřská škola Rynoltice, okres Liberec, příspěvková organizace</t>
  </si>
  <si>
    <t>č. p. 200</t>
  </si>
  <si>
    <t>Rynoltice</t>
  </si>
  <si>
    <t>650025768</t>
  </si>
  <si>
    <t>Základní škola a Mateřská škola Skalice u České Lípy,| okres Česká Lípa, příspěvková organizace</t>
  </si>
  <si>
    <t>Skalice u České Lípy</t>
  </si>
  <si>
    <t>600099245</t>
  </si>
  <si>
    <t>Základní škola a Mateřská škola Slaná, příspěvková organizace</t>
  </si>
  <si>
    <t>Slaná</t>
  </si>
  <si>
    <t>600074668</t>
  </si>
  <si>
    <t>Základní škola a Mateřská škola Sloup v Čechách, příspěvková organizace</t>
  </si>
  <si>
    <t>Náměstí T. G. Masaryka 81</t>
  </si>
  <si>
    <t>Sloup v Čechách</t>
  </si>
  <si>
    <t>650025288</t>
  </si>
  <si>
    <t>Základní škola a Mateřská škola Světlá pod Ještědem, příspěvková organizace</t>
  </si>
  <si>
    <t>Světlá pod Ještědem</t>
  </si>
  <si>
    <t>650025873</t>
  </si>
  <si>
    <t>Základní škola a Mateřská škola,|Svijanský Újezd, okres Liberec, příspěvková organizace</t>
  </si>
  <si>
    <t>č.p. 78</t>
  </si>
  <si>
    <t>Svijanský Újezd</t>
  </si>
  <si>
    <t>600074684</t>
  </si>
  <si>
    <t>Základní škola Svor, okres Česká Lípa, příspěvková organizace</t>
  </si>
  <si>
    <t>č.p. 242</t>
  </si>
  <si>
    <t>Svor</t>
  </si>
  <si>
    <t>600080111</t>
  </si>
  <si>
    <t>Základní škola Radostín, okres Liberec, příspěvková organizace</t>
  </si>
  <si>
    <t>Radostín 19</t>
  </si>
  <si>
    <t>Sychrov</t>
  </si>
  <si>
    <t>600099067</t>
  </si>
  <si>
    <t>Masarykova základní škola a mateřská škola Tatobity, příspěvková organizace</t>
  </si>
  <si>
    <t>Tatobity</t>
  </si>
  <si>
    <t>600099075</t>
  </si>
  <si>
    <t>Základní škola Turnov - Mašov, příspěvková organizace</t>
  </si>
  <si>
    <t>Mašov 56</t>
  </si>
  <si>
    <t>Turnov</t>
  </si>
  <si>
    <t>600099083</t>
  </si>
  <si>
    <t>Základní škola Víchová nad Jizerou, příspěvková organizace</t>
  </si>
  <si>
    <t>Víchová nad Jizerou</t>
  </si>
  <si>
    <t>600080129</t>
  </si>
  <si>
    <t>Základní škola a mateřská škola Višňová, okres Liberec, příspěvková organizace</t>
  </si>
  <si>
    <t>Višňová</t>
  </si>
  <si>
    <t>600099091</t>
  </si>
  <si>
    <t>Základní škola a Mateřská škola Všeň, příspěvková organizace</t>
  </si>
  <si>
    <t>č.p. 9</t>
  </si>
  <si>
    <t>Všeň</t>
  </si>
  <si>
    <t>600099229</t>
  </si>
  <si>
    <t>Základní škola Vysoké nad Jizerou, příspěvková organizace</t>
  </si>
  <si>
    <t>Náměstí Dr. Karla Kramáře 124</t>
  </si>
  <si>
    <t>Vysoké nad Jizerou</t>
  </si>
  <si>
    <t>650050517</t>
  </si>
  <si>
    <t>Základní škola a Mateřská škola Zahrádky, okres Česká Lípa, příspěvková organizace</t>
  </si>
  <si>
    <t>Zahrádky</t>
  </si>
  <si>
    <t>600078582</t>
  </si>
  <si>
    <t>Masarykova základní škola Zásada, okres Jablonec nad Nisou, |příspěvková organizace</t>
  </si>
  <si>
    <t>Zásada</t>
  </si>
  <si>
    <t>Základní škola a mateřská škola Zlatá Olešnice, okres Jablonec nad Nisou, příspěvková organizace</t>
  </si>
  <si>
    <t>Lhotka 34</t>
  </si>
  <si>
    <t>Zlatá Olešnice</t>
  </si>
  <si>
    <t>650039017</t>
  </si>
  <si>
    <t>Základní škola a mateřská škola Žandov, okres Česká Lípa, příspěvková organizace</t>
  </si>
  <si>
    <t>Kostelní 200</t>
  </si>
  <si>
    <t>Žandov</t>
  </si>
  <si>
    <t>600136108</t>
  </si>
  <si>
    <t>Základní škola a mateřská škola s polským jazykem vyučovacím Albrechtice, Školní 11, okres Karviná, příspěvková organizace</t>
  </si>
  <si>
    <t>Školní 11</t>
  </si>
  <si>
    <t>Albrechtice</t>
  </si>
  <si>
    <t>Moravskoslezský</t>
  </si>
  <si>
    <t>600132005</t>
  </si>
  <si>
    <t>Základní škola a Mateřská škola Andělská Hora, okres Bruntál</t>
  </si>
  <si>
    <t>Andělská Hora</t>
  </si>
  <si>
    <t>600138402</t>
  </si>
  <si>
    <t>Základní škola Bartošovice okres Nový Jičín, příspěvková organizace</t>
  </si>
  <si>
    <t>č.p. 147</t>
  </si>
  <si>
    <t>Bartošovice</t>
  </si>
  <si>
    <t>600143139</t>
  </si>
  <si>
    <t>Základní škola a mateřská škola Bělá, okres Opava, příspěvková organizace</t>
  </si>
  <si>
    <t>Bělá</t>
  </si>
  <si>
    <t>600137945</t>
  </si>
  <si>
    <t>Základní škola a Mateřská škola Bernartice nad Odrou, příspěvková organizace</t>
  </si>
  <si>
    <t>Bernartice nad Odrou</t>
  </si>
  <si>
    <t>600031357</t>
  </si>
  <si>
    <t>Dětský diagnostický ústav, základní škola a školní jídelna, Bohumín - Šunychl 463</t>
  </si>
  <si>
    <t>Šunychelská 463</t>
  </si>
  <si>
    <t>Bohumín</t>
  </si>
  <si>
    <t>650020626</t>
  </si>
  <si>
    <t>Základní škola a Mateřská škola Bohumín Bezručova 190 okres Karviná, příspěvková organizace</t>
  </si>
  <si>
    <t>Bezručova 190</t>
  </si>
  <si>
    <t>600136345</t>
  </si>
  <si>
    <t>Základní škola T. G. Masaryka|Bohumín-Pudlov Trnková 280 okres Karviná, příspěvková organizace</t>
  </si>
  <si>
    <t>Trnková 280</t>
  </si>
  <si>
    <t>600143341</t>
  </si>
  <si>
    <t>Základní škola a Mateřská škola Branka u Opavy, příspěvková organizace</t>
  </si>
  <si>
    <t>Školní 58</t>
  </si>
  <si>
    <t>Branka u Opavy</t>
  </si>
  <si>
    <t>600131688</t>
  </si>
  <si>
    <t>Základní škola a Mateřská škola Brantice, okres Bruntál, příspěvková organizace</t>
  </si>
  <si>
    <t>č.p. 252</t>
  </si>
  <si>
    <t>Brantice</t>
  </si>
  <si>
    <t>600138607</t>
  </si>
  <si>
    <t>Základní škola a Mateřská škola Bravantice příspěvková organizace</t>
  </si>
  <si>
    <t>Bravantice</t>
  </si>
  <si>
    <t>600142621</t>
  </si>
  <si>
    <t>Základní škola a Mateřská škola Brumovice, okres Opava, příspěvková organizace</t>
  </si>
  <si>
    <t>Malá Strana 131/64</t>
  </si>
  <si>
    <t>600001679</t>
  </si>
  <si>
    <t>Základní škola AMOS, školská právnická osoba</t>
  </si>
  <si>
    <t>Cihelní 1620/6</t>
  </si>
  <si>
    <t>Bruntál</t>
  </si>
  <si>
    <t>600133605</t>
  </si>
  <si>
    <t>Základní škola a Mateřská škola Bruzovice</t>
  </si>
  <si>
    <t>č.p. 212</t>
  </si>
  <si>
    <t>Bruzovice</t>
  </si>
  <si>
    <t>600133621</t>
  </si>
  <si>
    <t>Základní škola a Mateřská škola Bukovec, příspěvková organizace</t>
  </si>
  <si>
    <t>Bukovec</t>
  </si>
  <si>
    <t>600133613</t>
  </si>
  <si>
    <t>Základní škola a mateřská škola s polským jazykem vyučovacím Bukovec, příspěvková organizace</t>
  </si>
  <si>
    <t>600133648</t>
  </si>
  <si>
    <t>Základní škola a mateřská škola Stanisława Hadyny|s polským jazykem vyučovacím|Bystřice 366, okr. Frýdek-Místek, příspěvková organizace</t>
  </si>
  <si>
    <t>č.p. 366</t>
  </si>
  <si>
    <t>Bystřice</t>
  </si>
  <si>
    <t>600142701</t>
  </si>
  <si>
    <t>Základní škola a mateřská škola Darkovice, příspěvková organizace</t>
  </si>
  <si>
    <t>U Kluziště 381/8</t>
  </si>
  <si>
    <t>Darkovice</t>
  </si>
  <si>
    <t>600143333</t>
  </si>
  <si>
    <t>Základní škola Děhylov, okres Opava, příspěvková organizace</t>
  </si>
  <si>
    <t>Porubská 66/93</t>
  </si>
  <si>
    <t>Děhylov</t>
  </si>
  <si>
    <t>600132056</t>
  </si>
  <si>
    <t>Základní škola a Mateřská škola, Dětřichov nad Bystřicí okres Bruntál, příspěvková organizace</t>
  </si>
  <si>
    <t>Dětřichov nad Bystřicí</t>
  </si>
  <si>
    <t>600133672</t>
  </si>
  <si>
    <t>Základní škola a mateřská škola Dobratice, okres Frýdek-Místek, příspěvková organizace</t>
  </si>
  <si>
    <t>Dobratice</t>
  </si>
  <si>
    <t>600142639</t>
  </si>
  <si>
    <t>Základní škola Dolní Lhota, příspěvková organizace</t>
  </si>
  <si>
    <t>Československých tankistů 76</t>
  </si>
  <si>
    <t>Dolní Lhota</t>
  </si>
  <si>
    <t>600133702</t>
  </si>
  <si>
    <t>Základní škola a Mateřská škola Dolní Lomná 149, příspěvková organizace</t>
  </si>
  <si>
    <t>Dolní Lomná</t>
  </si>
  <si>
    <t>600136264</t>
  </si>
  <si>
    <t>Základní škola a Mateřská škola s polským jazykem vyučovacím Dolní Lutyně Koperníkova 652 okres Karviná, příspěvková organizace</t>
  </si>
  <si>
    <t>Koperníkova 652</t>
  </si>
  <si>
    <t>Dolní Lutyně</t>
  </si>
  <si>
    <t>600143368</t>
  </si>
  <si>
    <t>Základní škola a Mateřská škola Dolní Životice, příspěvková organizace</t>
  </si>
  <si>
    <t>Hlavní 15</t>
  </si>
  <si>
    <t>Dolní Životice</t>
  </si>
  <si>
    <t>600136281</t>
  </si>
  <si>
    <t>Základní škola Doubrava, okres Karviná, příspěvková organizace</t>
  </si>
  <si>
    <t>č.p. 546</t>
  </si>
  <si>
    <t>Doubrava</t>
  </si>
  <si>
    <t>600131823</t>
  </si>
  <si>
    <t>Základní škola a mateřská škola Dvorce, okres Bruntál, příspěvková organizace</t>
  </si>
  <si>
    <t>Olomoucká 336</t>
  </si>
  <si>
    <t>Dvorce</t>
  </si>
  <si>
    <t>691003076</t>
  </si>
  <si>
    <t>GALILEO SCHOOL - bilingvní mateřská škola a základní škola, s.r.o.</t>
  </si>
  <si>
    <t>Jana Čapka 2555</t>
  </si>
  <si>
    <t>Frýdek-Místek</t>
  </si>
  <si>
    <t>691013241</t>
  </si>
  <si>
    <t>ScioŠkola Frýdek-Místek - základní škola, s.r.o.</t>
  </si>
  <si>
    <t>Cihelní 410</t>
  </si>
  <si>
    <t>600133893</t>
  </si>
  <si>
    <t>Základní škola a mateřská škola Frýdek-Místek - Chlebovice, Pod Kabáticí 107, příspěvková organizace</t>
  </si>
  <si>
    <t>Pod Kabáticí 107</t>
  </si>
  <si>
    <t>600133800</t>
  </si>
  <si>
    <t>Základní škola a mateřská škola|Frýdek-Místek - Skalice 192, příspěvková organizace</t>
  </si>
  <si>
    <t>Skalice 192</t>
  </si>
  <si>
    <t>691013535</t>
  </si>
  <si>
    <t>PLANETA - Montessori základní škola s.r.o.</t>
  </si>
  <si>
    <t>Pstružovská 651</t>
  </si>
  <si>
    <t>Frýdlant nad Ostravicí</t>
  </si>
  <si>
    <t>691010153</t>
  </si>
  <si>
    <t>Základní škola Labyrint Lhota, s.r.o.</t>
  </si>
  <si>
    <t>Komenského 135</t>
  </si>
  <si>
    <t>Háj ve Slezsku</t>
  </si>
  <si>
    <t>691010609</t>
  </si>
  <si>
    <t>Montessori základní škola Úsměv</t>
  </si>
  <si>
    <t>Marušky Kudeříkové 1143/14</t>
  </si>
  <si>
    <t>Havířov</t>
  </si>
  <si>
    <t>600136451</t>
  </si>
  <si>
    <t>Základní škola |Havířov-Šumbark Jarošova 33/851 okres Karviná, příspěvková organizace</t>
  </si>
  <si>
    <t>Jarošova 851/33</t>
  </si>
  <si>
    <t>600136167</t>
  </si>
  <si>
    <t>Základní škola a Mateřská škola Havířov - Životice Zelená, příspěvková organizace</t>
  </si>
  <si>
    <t>Zelená 112/2</t>
  </si>
  <si>
    <t>600136272</t>
  </si>
  <si>
    <t>Základní škola a Mateřská škola s polským jazykem vyučovacím Havířov - Bludovice Selská, příspěvková organizace</t>
  </si>
  <si>
    <t>Selská 429/14</t>
  </si>
  <si>
    <t>600136477</t>
  </si>
  <si>
    <t>Základní škola Kapitána Jasioka|Havířov-Prostřední Suchá Kpt. Jasioka 57 okres Karviná</t>
  </si>
  <si>
    <t>Kapitána Jasioka 685/57</t>
  </si>
  <si>
    <t>600137996</t>
  </si>
  <si>
    <t>Základní škola a Mateřská škola Hladké Životice, příspěvková organizace</t>
  </si>
  <si>
    <t>Hlavní 188</t>
  </si>
  <si>
    <t>Hladké Životice</t>
  </si>
  <si>
    <t>600143155</t>
  </si>
  <si>
    <t>Základní škola a Mateřská škola Hlavnice, okres Opava, příspěvková organizace</t>
  </si>
  <si>
    <t>Hlavnice</t>
  </si>
  <si>
    <t>600142604</t>
  </si>
  <si>
    <t>Základní škola a mateřská škola Hlučín-Bobrovníky, příspěvková organizace</t>
  </si>
  <si>
    <t>Lesní 174/14</t>
  </si>
  <si>
    <t>Hlučín</t>
  </si>
  <si>
    <t>600142612</t>
  </si>
  <si>
    <t>Základní škola a mateřská škola Hlučín-Darkovičky, příspěvková organizace</t>
  </si>
  <si>
    <t>Jandova 7/9</t>
  </si>
  <si>
    <t>691014787</t>
  </si>
  <si>
    <t>Základní škola Via Montessori, příspěvková organizace</t>
  </si>
  <si>
    <t>Tyršova 1062/2</t>
  </si>
  <si>
    <t>600142736</t>
  </si>
  <si>
    <t>Základní škola a Mateřská škola Hněvošice, okres Opava, příspěvková organizace</t>
  </si>
  <si>
    <t>Lesní 147</t>
  </si>
  <si>
    <t>Hněvošice</t>
  </si>
  <si>
    <t>600134644</t>
  </si>
  <si>
    <t>Základní škola a mateřská škola s polským jazykem vyučovacím Jana Kubisze,|Szkoła Podstawowa i Przedszkole im. Jana Kubisza Hnojník, příspěvková organizace</t>
  </si>
  <si>
    <t>Hnojník</t>
  </si>
  <si>
    <t>600131831</t>
  </si>
  <si>
    <t>Základní škola a Mateřská škola Holčovice, příspěvková organizace</t>
  </si>
  <si>
    <t>Holčovice</t>
  </si>
  <si>
    <t>600133869</t>
  </si>
  <si>
    <t>Základní škola a Mateřská škola Horní Bludovice, příspěvková organizace</t>
  </si>
  <si>
    <t>Horní Bludovice</t>
  </si>
  <si>
    <t>600131858</t>
  </si>
  <si>
    <t>Základní škola a Mateřská škola Horní Město, okres Bruntál, příspěvková organizace</t>
  </si>
  <si>
    <t>Horní Město</t>
  </si>
  <si>
    <t>600136515</t>
  </si>
  <si>
    <t>Základní škola a mateřská škola s polským jazykem vyučovacím|Horní Suchá, příspěvková organizace</t>
  </si>
  <si>
    <t>Těrlická 407/5</t>
  </si>
  <si>
    <t>Horní Suchá</t>
  </si>
  <si>
    <t>600137953</t>
  </si>
  <si>
    <t>Základní škola a Mateřská škola Hostašovice, příspěvková organizace</t>
  </si>
  <si>
    <t>Hostašovice</t>
  </si>
  <si>
    <t>600131700</t>
  </si>
  <si>
    <t>Základní škola a Mateřská škola Hošťálkovy, okres Bruntál, příspěvková organizace</t>
  </si>
  <si>
    <t>Hošťálkovy</t>
  </si>
  <si>
    <t>600143121</t>
  </si>
  <si>
    <t>Základní škola a Mateřská škola Hrabyně, okres Opava, příspěvková organizace</t>
  </si>
  <si>
    <t>Hrabyně</t>
  </si>
  <si>
    <t>600142647</t>
  </si>
  <si>
    <t>Základní škola a Mateřská škola Žimrovice</t>
  </si>
  <si>
    <t>Meleček 91</t>
  </si>
  <si>
    <t>Hradec nad Moravicí</t>
  </si>
  <si>
    <t>600133877</t>
  </si>
  <si>
    <t>Základní škola a Mateřská škola Hrádek 144, okres Frýdek-Místek, příspěvková organizace</t>
  </si>
  <si>
    <t>600134636</t>
  </si>
  <si>
    <t>Základní škola s polským vyučovacím jazykem|a Mateřská škola s polským vyučovacím jazykem|Hrádek 77, okres Frýdek-Místek, příspěvková organizace</t>
  </si>
  <si>
    <t>600142761</t>
  </si>
  <si>
    <t>Základní škola a Mateřská škola Chlebičov, příspěvková organizace</t>
  </si>
  <si>
    <t>Školní 105</t>
  </si>
  <si>
    <t>Chlebičov</t>
  </si>
  <si>
    <t>600136124</t>
  </si>
  <si>
    <t>Základní škola a Mateřská škola Chotěbuz, příspěvková organizace</t>
  </si>
  <si>
    <t>K Rybníkům 268</t>
  </si>
  <si>
    <t>Chotěbuz</t>
  </si>
  <si>
    <t>600138038</t>
  </si>
  <si>
    <t>Základní škola a Mateřská škola Jakubčovice nad Odrou okres Nový Jičín, příspěvková organizace</t>
  </si>
  <si>
    <t>Školní 64</t>
  </si>
  <si>
    <t>Jakubčovice nad Odrou</t>
  </si>
  <si>
    <t>600133923</t>
  </si>
  <si>
    <t>Základní škola a Mateřská škola|Janovice, okres Frýdek-Místek, příspěvková organizace</t>
  </si>
  <si>
    <t>č.p. 410</t>
  </si>
  <si>
    <t>Janovice</t>
  </si>
  <si>
    <t>600138356</t>
  </si>
  <si>
    <t>Základní škola a Mateřská škola Jeseník nad Odrou okres Nový Jičín, příspěvková organizace</t>
  </si>
  <si>
    <t>Jeseník nad Odrou</t>
  </si>
  <si>
    <t>600131866</t>
  </si>
  <si>
    <t>Základní škola a Mateřská škola Jindřichov, okres Bruntál</t>
  </si>
  <si>
    <t>č.p. 457</t>
  </si>
  <si>
    <t>Jindřichov</t>
  </si>
  <si>
    <t>600138461</t>
  </si>
  <si>
    <t>Základní škola T. G. Masaryka Jistebník okres Nový Jičín, příspěvková organizace</t>
  </si>
  <si>
    <t>č.p. 315</t>
  </si>
  <si>
    <t>Jistebník</t>
  </si>
  <si>
    <t>600132072</t>
  </si>
  <si>
    <t>Základní škola a Mateřská škola Karlova Studánka, okres Bruntál, příspěvková organizace</t>
  </si>
  <si>
    <t>Karlova Studánka</t>
  </si>
  <si>
    <t>600131874</t>
  </si>
  <si>
    <t>Základní škola a Mateřská škola Karlovice</t>
  </si>
  <si>
    <t>Karlovice</t>
  </si>
  <si>
    <t>600135977</t>
  </si>
  <si>
    <t>Základní škola a Mateřská škola Majakovského, Karviná, příspěvková organizace</t>
  </si>
  <si>
    <t>Majakovského 2219/13</t>
  </si>
  <si>
    <t>Karviná</t>
  </si>
  <si>
    <t>600136566</t>
  </si>
  <si>
    <t>Základní škola a Mateřská škola s polským jazykem vyučovacím - Szkoła Podstawowa i Przedszkole, Karviná, příspěvková organizace</t>
  </si>
  <si>
    <t>Dr. Olszaka 156/2</t>
  </si>
  <si>
    <t>600134610</t>
  </si>
  <si>
    <t>Základní škola T. G. Masaryka a Mateřská škola Komorní Lhotka, příspěvková organizace</t>
  </si>
  <si>
    <t>č.p. 203</t>
  </si>
  <si>
    <t>Komorní Lhotka</t>
  </si>
  <si>
    <t>600026485</t>
  </si>
  <si>
    <t>Základní škola Floriána Bayera, Kopřivnice, Štramberská 189, příspěvková organizace</t>
  </si>
  <si>
    <t>Štramberská 189/18</t>
  </si>
  <si>
    <t>Kopřivnice</t>
  </si>
  <si>
    <t>600138011</t>
  </si>
  <si>
    <t>Základní škola Kopřivnice - Lubina|okres Nový Jičín, příspěvková organizace</t>
  </si>
  <si>
    <t>Lubina 60</t>
  </si>
  <si>
    <t>600138305</t>
  </si>
  <si>
    <t>Základní škola Kopřivnice - Mniší okres Nový Jičín, příspěvková organizace</t>
  </si>
  <si>
    <t>Mniší 66</t>
  </si>
  <si>
    <t>650023501</t>
  </si>
  <si>
    <t>Základní škola a Mateřská škola, Szkoła Podstawowa, Przedszkole|Košařiska, příspěvková organizace</t>
  </si>
  <si>
    <t>Košařiska</t>
  </si>
  <si>
    <t>600142710</t>
  </si>
  <si>
    <t>Základní škola a mateřská škola Kozmice,|okres Opava, příspěvková organizace</t>
  </si>
  <si>
    <t>Poručíka Hoši 59/1</t>
  </si>
  <si>
    <t>Kozmice</t>
  </si>
  <si>
    <t>600143376</t>
  </si>
  <si>
    <t>Základní škola Kravaře - Kouty, příspěvková organizace</t>
  </si>
  <si>
    <t>Bolatická 97/9</t>
  </si>
  <si>
    <t>600133940</t>
  </si>
  <si>
    <t>Základní škola T. G. Masaryka Krmelín, příspěvková organizace</t>
  </si>
  <si>
    <t>Školní 170</t>
  </si>
  <si>
    <t>Krmelín</t>
  </si>
  <si>
    <t>691001081</t>
  </si>
  <si>
    <t>Mateřská škola a Základní škola Klíček</t>
  </si>
  <si>
    <t>U Nových staveb 2219/2</t>
  </si>
  <si>
    <t>Krnov</t>
  </si>
  <si>
    <t>600143171</t>
  </si>
  <si>
    <t>Základní škola a Mateřská škola Kyjovice, příspěvková organizace</t>
  </si>
  <si>
    <t>Kyjovice</t>
  </si>
  <si>
    <t>691002886</t>
  </si>
  <si>
    <t>Základní škola a Mateřská škola, Libhošť 90, příspěvková organizace</t>
  </si>
  <si>
    <t>Libhošť</t>
  </si>
  <si>
    <t>600131939</t>
  </si>
  <si>
    <t>Základní škola a Mateřská škola Lichnov, okres Bruntál, příspěvková organizace</t>
  </si>
  <si>
    <t>Lichnov</t>
  </si>
  <si>
    <t>600143147</t>
  </si>
  <si>
    <t>Základní škola Litultovice, příspěvková organizace</t>
  </si>
  <si>
    <t>Litultovice</t>
  </si>
  <si>
    <t>600131785</t>
  </si>
  <si>
    <t>Základní škola a Mateřská škola Lomnice, okres Bruntál, příspěvková organizace</t>
  </si>
  <si>
    <t>600133958</t>
  </si>
  <si>
    <t>Základní škola a mateřská škola Lučina, okres Frýdek-Místek, příspěvková organizace</t>
  </si>
  <si>
    <t>Lučina</t>
  </si>
  <si>
    <t>600142744</t>
  </si>
  <si>
    <t>Základní škola Markvartovice, okres Opava, příspěvková organizace</t>
  </si>
  <si>
    <t>Šilheřovická 492</t>
  </si>
  <si>
    <t>Markvartovice</t>
  </si>
  <si>
    <t>600133966</t>
  </si>
  <si>
    <t>Základní škola Mjr. Ambrože Bílka a Mateřská škola Metylovice, příspěvková organizace</t>
  </si>
  <si>
    <t>č.p. 620</t>
  </si>
  <si>
    <t>Metylovice</t>
  </si>
  <si>
    <t>600134431</t>
  </si>
  <si>
    <t>Základní škola a Mateřská škola Milíkov, příspěvková organizace</t>
  </si>
  <si>
    <t>Milíkov</t>
  </si>
  <si>
    <t>600134601</t>
  </si>
  <si>
    <t>Základní škola s polským jazykem vyučovacím a Mateřská škola - Przedszkole Milíkov, příspěvková organizace</t>
  </si>
  <si>
    <t>600143244</t>
  </si>
  <si>
    <t>Základní škola Mladecko, okres Opava, příspěvková organizace</t>
  </si>
  <si>
    <t>Mladecko</t>
  </si>
  <si>
    <t>600142655</t>
  </si>
  <si>
    <t>Základní škola Mokré Lazce, okres Opava, příspěvková organizace</t>
  </si>
  <si>
    <t>Hájová 98</t>
  </si>
  <si>
    <t>Mokré Lazce</t>
  </si>
  <si>
    <t>600133982</t>
  </si>
  <si>
    <t>Základní škola a mateřská škola Morávka, příspěvková organizace</t>
  </si>
  <si>
    <t>Morávka</t>
  </si>
  <si>
    <t>600138062</t>
  </si>
  <si>
    <t>Základní škola a Mateřská škola Mošnov, příspěvková organizace</t>
  </si>
  <si>
    <t>Mošnov</t>
  </si>
  <si>
    <t>600134032</t>
  </si>
  <si>
    <t>Základní škola a mateřská škola s polským jazykem vyučovacím Návsí, příspěvková organizace</t>
  </si>
  <si>
    <t>Pod Výtopnou 190</t>
  </si>
  <si>
    <t>Návsí</t>
  </si>
  <si>
    <t>600134041</t>
  </si>
  <si>
    <t>Základní škola a mateřská škola Nošovice, příspěvková organizace</t>
  </si>
  <si>
    <t>Nošovice</t>
  </si>
  <si>
    <t>691006547</t>
  </si>
  <si>
    <t>Základní škola Galaxie s.r.o.</t>
  </si>
  <si>
    <t>K Nemocnici 211/1</t>
  </si>
  <si>
    <t>Nový Jičín</t>
  </si>
  <si>
    <t>600134059</t>
  </si>
  <si>
    <t>Základní škola a mateřská škola Nýdek, příspěvková organizace</t>
  </si>
  <si>
    <t>č.p. 293</t>
  </si>
  <si>
    <t>Nýdek</t>
  </si>
  <si>
    <t>600138003</t>
  </si>
  <si>
    <t>Základní škola a mateřská škola Olbramice, příspěvková organizace</t>
  </si>
  <si>
    <t>Hlavní 25</t>
  </si>
  <si>
    <t>Olbramice</t>
  </si>
  <si>
    <t>600142795</t>
  </si>
  <si>
    <t>Základní škola Oldřišov, okres Opava, příspěvková organizace</t>
  </si>
  <si>
    <t>Sokolovská 11</t>
  </si>
  <si>
    <t>Oldřišov</t>
  </si>
  <si>
    <t>691013977</t>
  </si>
  <si>
    <t>Základní škola a mateřská škola Erazim</t>
  </si>
  <si>
    <t>Ratibořská 1147/34</t>
  </si>
  <si>
    <t>Opava</t>
  </si>
  <si>
    <t>600142752</t>
  </si>
  <si>
    <t>Základní škola a Mateřská škola Opava-Komárov - příspěvková organizace</t>
  </si>
  <si>
    <t>U Školy 52/1</t>
  </si>
  <si>
    <t>600143007</t>
  </si>
  <si>
    <t>Základní škola a Mateřská škola Opava-Malé Hoštice - příspěvková organizace</t>
  </si>
  <si>
    <t>Dvořákova 26/37</t>
  </si>
  <si>
    <t>600142663</t>
  </si>
  <si>
    <t>Základní škola a Mateřská škola Opava-Suché Lazce - příspěvková organizace</t>
  </si>
  <si>
    <t>Ke Strážnici 109/2</t>
  </si>
  <si>
    <t>600142671</t>
  </si>
  <si>
    <t>Základní škola a Mateřská škola Opava-Vávrovice - příspěvková organizace</t>
  </si>
  <si>
    <t>Chmelová 86/2</t>
  </si>
  <si>
    <t>691003939</t>
  </si>
  <si>
    <t>Základní škola Nový svět, Opava, příspěvková organizace</t>
  </si>
  <si>
    <t>Šrámkova 1457/4</t>
  </si>
  <si>
    <t>691004790</t>
  </si>
  <si>
    <t>Soukromá základní škola PIANETA, s.r.o.</t>
  </si>
  <si>
    <t>K Rybníku 1330</t>
  </si>
  <si>
    <t>Orlová</t>
  </si>
  <si>
    <t>600136591</t>
  </si>
  <si>
    <t>Základní škola Orlová-Poruba Jarní 400 okres Karviná, příspěvková organizace</t>
  </si>
  <si>
    <t>Jarní 400</t>
  </si>
  <si>
    <t>600131963</t>
  </si>
  <si>
    <t>Základní škola a Mateřská škola Osoblaha, příspěvková organizace</t>
  </si>
  <si>
    <t>Třešňová 99</t>
  </si>
  <si>
    <t>Osoblaha</t>
  </si>
  <si>
    <t>Ostrava</t>
  </si>
  <si>
    <t>691000565</t>
  </si>
  <si>
    <t>Gymnázium, základní škola a mateřská škola Hello s.r.o.</t>
  </si>
  <si>
    <t>Čs. exilu 491/23</t>
  </si>
  <si>
    <t>600001725</t>
  </si>
  <si>
    <t>Soukromá základní škola, spol. s r.o.</t>
  </si>
  <si>
    <t>Pasteurova 1285/7</t>
  </si>
  <si>
    <t>651040060</t>
  </si>
  <si>
    <t>Střední škola, základní škola a mateřská škola Monty School</t>
  </si>
  <si>
    <t>Španielova 6227/3</t>
  </si>
  <si>
    <t>600145018</t>
  </si>
  <si>
    <t>Waldorfská základní škola a mateřská škola Ostrava, příspěvková organizace</t>
  </si>
  <si>
    <t>Na Mlýnici 611/36</t>
  </si>
  <si>
    <t>600144992</t>
  </si>
  <si>
    <t>Základní škola a Mateřská škola |Ostrava - Proskovice, Staroveská 62, příspěvková organizace</t>
  </si>
  <si>
    <t>Staroveská 66/62</t>
  </si>
  <si>
    <t>691005290</t>
  </si>
  <si>
    <t>Základní škola a mateřská škola Montessori Ostrava</t>
  </si>
  <si>
    <t>Matrosovova 833/14</t>
  </si>
  <si>
    <t>600144976</t>
  </si>
  <si>
    <t>Základní škola a mateřská škola Ostrava-Lhotka, příspěvková organizace</t>
  </si>
  <si>
    <t>Těsnohlídkova 99/11</t>
  </si>
  <si>
    <t>600145069</t>
  </si>
  <si>
    <t>Základní škola Ostrava, Gajdošova 9, příspěvková organizace</t>
  </si>
  <si>
    <t>Gajdošova 388/9</t>
  </si>
  <si>
    <t>600145042</t>
  </si>
  <si>
    <t>Základní škola Ostrava-Nová Bělá, Mitrovická 389, příspěvková organizace</t>
  </si>
  <si>
    <t>Mitrovická 75/389</t>
  </si>
  <si>
    <t>691006326</t>
  </si>
  <si>
    <t>Základní škola PRIGO, s.r.o.</t>
  </si>
  <si>
    <t>Mojmírovců 1002/42</t>
  </si>
  <si>
    <t>600171612</t>
  </si>
  <si>
    <t>Základní škola, Ostrava-Mariánské Hory, Karasova 6, příspěvková organizace</t>
  </si>
  <si>
    <t>Karasova 300/6</t>
  </si>
  <si>
    <t>650061284</t>
  </si>
  <si>
    <t>Základní škola, Ostrava-Slezská Ostrava, Na Vizině 28, příspěvková organizace</t>
  </si>
  <si>
    <t>Na Vizině 1034/28</t>
  </si>
  <si>
    <t>600142680</t>
  </si>
  <si>
    <t>Základní škola a Mateřská škola Otice - příspěvková organizace</t>
  </si>
  <si>
    <t>Kylešovská 105</t>
  </si>
  <si>
    <t>Otice</t>
  </si>
  <si>
    <t>600133915</t>
  </si>
  <si>
    <t>Základní škola a Mateřská škola Písečná, příspěvková organizace</t>
  </si>
  <si>
    <t>Písečná</t>
  </si>
  <si>
    <t>600143252</t>
  </si>
  <si>
    <t>Základní škola a Mateřská škola Píšť, příspěvková organizace</t>
  </si>
  <si>
    <t>Školní 530/13</t>
  </si>
  <si>
    <t>Píšť</t>
  </si>
  <si>
    <t>600134091</t>
  </si>
  <si>
    <t>ZÁKLADNÍ ŠKOLA A MATEŘSKÁ ŠKOLA PRŽNO, OKRES FRÝDEK-MÍSTEK, příspěvková organizace</t>
  </si>
  <si>
    <t>Pržno</t>
  </si>
  <si>
    <t>691013233</t>
  </si>
  <si>
    <t>Základní škola a mateřská škola Gaudi, s.r.o.</t>
  </si>
  <si>
    <t>Dukelská 1346</t>
  </si>
  <si>
    <t>Příbor</t>
  </si>
  <si>
    <t>600133834</t>
  </si>
  <si>
    <t>Základní škola a mateřská škola Pstruží, příspěvková organizace</t>
  </si>
  <si>
    <t>Pstruží</t>
  </si>
  <si>
    <t>600138364</t>
  </si>
  <si>
    <t>Základní škola a mateřská škola Pustějov, příspěvková organizace</t>
  </si>
  <si>
    <t>Pustějov</t>
  </si>
  <si>
    <t>600131971</t>
  </si>
  <si>
    <t>Základní škola a Mateřská škola Razová, příspěvková organizace</t>
  </si>
  <si>
    <t>č.p. 353</t>
  </si>
  <si>
    <t>Razová</t>
  </si>
  <si>
    <t>650016718</t>
  </si>
  <si>
    <t>Základní škola a Mateřská škola Ropice, příspěvková organizace</t>
  </si>
  <si>
    <t>Ropice</t>
  </si>
  <si>
    <t>600132081</t>
  </si>
  <si>
    <t>Základní škola a Mateřská škola Rudná pod Pradědem, příspěvková organizace</t>
  </si>
  <si>
    <t>Stará Rudná 121</t>
  </si>
  <si>
    <t>Rudná pod Pradědem</t>
  </si>
  <si>
    <t>600137970</t>
  </si>
  <si>
    <t>Základní škola Adolfa Zábranského Rybí, příspěvková organizace</t>
  </si>
  <si>
    <t>Rybí</t>
  </si>
  <si>
    <t>600131734</t>
  </si>
  <si>
    <t>Základní škola a Mateřská škola Ryžoviště, okres Bruntál, příspěvková organizace</t>
  </si>
  <si>
    <t>Rýmařovská 282</t>
  </si>
  <si>
    <t>Ryžoviště</t>
  </si>
  <si>
    <t>600134121</t>
  </si>
  <si>
    <t>Základní škola a Mateřská škola Řepiště, příspěvková organizace</t>
  </si>
  <si>
    <t>Mírová 56</t>
  </si>
  <si>
    <t>Řepiště</t>
  </si>
  <si>
    <t>600138381</t>
  </si>
  <si>
    <t>Základní škola a Mateřská škola Sedlnice</t>
  </si>
  <si>
    <t>Sedlnice</t>
  </si>
  <si>
    <t>600143261</t>
  </si>
  <si>
    <t>Základní škola a Mateřská škola Skřipov, okres Opava, příspěvková organizace</t>
  </si>
  <si>
    <t>Skřipov</t>
  </si>
  <si>
    <t>600138330</t>
  </si>
  <si>
    <t>Základní škola a Mateřská škola Slatina, okres Nový Jičín, příspěvková organizace</t>
  </si>
  <si>
    <t>Slatina</t>
  </si>
  <si>
    <t>600143295</t>
  </si>
  <si>
    <t>Základní škola a Mateřská škola Služovice, okres Opava, příspěvková organizace</t>
  </si>
  <si>
    <t>Služovice</t>
  </si>
  <si>
    <t>600134148</t>
  </si>
  <si>
    <t>Základní škola a Mateřská škola|Smilovice, okres Frýdek-Místek, příspěvková organizace</t>
  </si>
  <si>
    <t>Smilovice</t>
  </si>
  <si>
    <t>600134156</t>
  </si>
  <si>
    <t>Základní škola a Mateřská škola Soběšovice, okres Frýdek-Místek, příspěvková organizace</t>
  </si>
  <si>
    <t>č.p. 141</t>
  </si>
  <si>
    <t>Soběšovice</t>
  </si>
  <si>
    <t>600138526</t>
  </si>
  <si>
    <t>Základní škola a Mateřská škola Spálov, příspěvková organizace</t>
  </si>
  <si>
    <t>Spálov</t>
  </si>
  <si>
    <t>600131998</t>
  </si>
  <si>
    <t>Základní škola a Mateřská škola Stará Ves, okres Bruntál, příspěvková organizace</t>
  </si>
  <si>
    <t>Dlouhá 261/24</t>
  </si>
  <si>
    <t>Stará Ves</t>
  </si>
  <si>
    <t>600134172</t>
  </si>
  <si>
    <t>Základní škola a mateřská škola Staré Město, okres Frýdek-Místek, příspěvková organizace</t>
  </si>
  <si>
    <t>Jamnická 270</t>
  </si>
  <si>
    <t>Staré Město</t>
  </si>
  <si>
    <t>600134181</t>
  </si>
  <si>
    <t>Základní škola a Mateřská škola Staříč, okres Frýdek-Místek, příspěvková organizace</t>
  </si>
  <si>
    <t>Sviadnovská 332</t>
  </si>
  <si>
    <t>Staříč</t>
  </si>
  <si>
    <t>600143350</t>
  </si>
  <si>
    <t>Základní škola a Mateřská škola Strahovice, příspěvková organizace</t>
  </si>
  <si>
    <t>Strahovice</t>
  </si>
  <si>
    <t>600134199</t>
  </si>
  <si>
    <t>Základní škola a Mateřská škola Střítež, okres Frýdek-Místek, příspěvková organizace</t>
  </si>
  <si>
    <t>Střítež</t>
  </si>
  <si>
    <t>600143287</t>
  </si>
  <si>
    <t>Základní škola a Mateřská škola Sudice, příspěvková organizace</t>
  </si>
  <si>
    <t>Hlavní 78</t>
  </si>
  <si>
    <t>Sudice</t>
  </si>
  <si>
    <t>691012733</t>
  </si>
  <si>
    <t>Základní škola J. Šlosara Sviadnov</t>
  </si>
  <si>
    <t>Na závodí 70</t>
  </si>
  <si>
    <t>Sviadnov</t>
  </si>
  <si>
    <t>Základní škola Svobodné Heřmanice, okres Bruntál</t>
  </si>
  <si>
    <t>Sokolovská 201</t>
  </si>
  <si>
    <t>Svobodné Heřmanice</t>
  </si>
  <si>
    <t>600138399</t>
  </si>
  <si>
    <t>Základní škola a Mateřská škola Šenov u Nového Jičína, příspěvková organizace</t>
  </si>
  <si>
    <t>Školní 20</t>
  </si>
  <si>
    <t>Šenov u Nového Jičína</t>
  </si>
  <si>
    <t>600143066</t>
  </si>
  <si>
    <t>Základní škola a mateřská škola Šilheřovice, příspěvková organizace</t>
  </si>
  <si>
    <t>Kostelní 230</t>
  </si>
  <si>
    <t>Šilheřovice</t>
  </si>
  <si>
    <t>Těrlicko</t>
  </si>
  <si>
    <t>600136671</t>
  </si>
  <si>
    <t>Základní škola a Mateřská škola s polským vyučovacím jazykem Źwirki i Wigury Těrlicko, příspěvková organizace</t>
  </si>
  <si>
    <t>Přehradní 243/9</t>
  </si>
  <si>
    <t>600142698</t>
  </si>
  <si>
    <t>Základní škola a Mateřská škola Těškovice, příspěvková organizace</t>
  </si>
  <si>
    <t>Těškovice</t>
  </si>
  <si>
    <t>600138089</t>
  </si>
  <si>
    <t>Základní škola a mateřská škola Tichá, příspěvková organizace</t>
  </si>
  <si>
    <t>č.p. 282</t>
  </si>
  <si>
    <t>Tichá</t>
  </si>
  <si>
    <t>600138372</t>
  </si>
  <si>
    <t>Základní škola a Mateřská škola Tísek, příspěvková organizace</t>
  </si>
  <si>
    <t>Tísek</t>
  </si>
  <si>
    <t>600138631</t>
  </si>
  <si>
    <t>Základní škola Trnávka okres Nový Jičín, příspěvková organizace</t>
  </si>
  <si>
    <t>č.p. 89</t>
  </si>
  <si>
    <t>Trnávka</t>
  </si>
  <si>
    <t>600138097</t>
  </si>
  <si>
    <t>Jubilejní základní škola prezidenta Masaryka a Mateřská škola Trojanovice, okres Nový Jičín, příspěvková organizace</t>
  </si>
  <si>
    <t>č.p. 362</t>
  </si>
  <si>
    <t>Trojanovice</t>
  </si>
  <si>
    <t>600134237</t>
  </si>
  <si>
    <t>Základní škola a mateřská škola Třanovice, příspěvková organizace</t>
  </si>
  <si>
    <t>Třanovice</t>
  </si>
  <si>
    <t>600132013</t>
  </si>
  <si>
    <t>Základní škola a Mateřská škola Třemešná</t>
  </si>
  <si>
    <t>č.p. 341</t>
  </si>
  <si>
    <t>Třemešná</t>
  </si>
  <si>
    <t>650077342</t>
  </si>
  <si>
    <t>Církevní základní škola a mateřská škola Třinec</t>
  </si>
  <si>
    <t>Kaštanová 412</t>
  </si>
  <si>
    <t>Třinec</t>
  </si>
  <si>
    <t>600134288</t>
  </si>
  <si>
    <t>Základní škola a mateřská škola, Třinec, Kaštanová 412, příspěvková organizace</t>
  </si>
  <si>
    <t>650019776</t>
  </si>
  <si>
    <t>Základní škola a mateřská škola, Třinec, Míru 247, příspěvková organizace</t>
  </si>
  <si>
    <t>Míru 247</t>
  </si>
  <si>
    <t>600131751</t>
  </si>
  <si>
    <t>Základní škola a Mateřská škola Úvalno, okres Bruntál, příspěvková organizace</t>
  </si>
  <si>
    <t>Úvalno</t>
  </si>
  <si>
    <t>600134385</t>
  </si>
  <si>
    <t>Základní škola a Mateřská škola Václavovice, příspěvková organizace</t>
  </si>
  <si>
    <t>Obecní 150</t>
  </si>
  <si>
    <t>Václavovice</t>
  </si>
  <si>
    <t>Základní škola a Mateřská škola Velké Albrechtice, příspěvková organizace</t>
  </si>
  <si>
    <t>Velké Albrechtice</t>
  </si>
  <si>
    <t>600142965</t>
  </si>
  <si>
    <t>Základní škola a Mateřská škola Velké Heraltice, příspěvková organizace</t>
  </si>
  <si>
    <t>Velké Heraltice</t>
  </si>
  <si>
    <t>600134661</t>
  </si>
  <si>
    <t>Polská základní škola - Polska Szkoła Podstawowa im. Wisławy Szymborskiej, Vendryně, příspěvková organizace</t>
  </si>
  <si>
    <t>Vendryně</t>
  </si>
  <si>
    <t>600138216</t>
  </si>
  <si>
    <t>Základní škola a Mateřská škola Veřovice, příspěvková organizace</t>
  </si>
  <si>
    <t>č.p. 276</t>
  </si>
  <si>
    <t>Veřovice</t>
  </si>
  <si>
    <t>600143180</t>
  </si>
  <si>
    <t>Základní škola a Mateřská škola|Větřkovice, okres Opava, příspěvková organizace</t>
  </si>
  <si>
    <t>č.p. 127</t>
  </si>
  <si>
    <t>Větřkovice</t>
  </si>
  <si>
    <t>600138054</t>
  </si>
  <si>
    <t>Základní škola a mateřská škola Vražné, okres Nový Jičín</t>
  </si>
  <si>
    <t>Vražné</t>
  </si>
  <si>
    <t>600142728</t>
  </si>
  <si>
    <t>Základní škola a mateřská škola Vřesina, okres Opava - příspěvková organizace</t>
  </si>
  <si>
    <t>21. dubna 98/6</t>
  </si>
  <si>
    <t>Vřesina</t>
  </si>
  <si>
    <t>600138101</t>
  </si>
  <si>
    <t>Základní škola a Mateřská škola|Vřesina, okres Ostrava - město, příspěvková organizace</t>
  </si>
  <si>
    <t>Osvobození 514</t>
  </si>
  <si>
    <t>600138020</t>
  </si>
  <si>
    <t>Základní škola a Mateřská škola Závišice, příspěvková organizace</t>
  </si>
  <si>
    <t>Závišice</t>
  </si>
  <si>
    <t>600138232</t>
  </si>
  <si>
    <t>Základní škola a mateřská škola obce Zbyslavice, příspěvková organizace</t>
  </si>
  <si>
    <t>Hlavní 103</t>
  </si>
  <si>
    <t>Zbyslavice</t>
  </si>
  <si>
    <t>600134539</t>
  </si>
  <si>
    <t>Základní škola a mateřská škola Žabeň, příspěvková organizace</t>
  </si>
  <si>
    <t>Žabeň</t>
  </si>
  <si>
    <t>600138674</t>
  </si>
  <si>
    <t>Základní škola a Mateřská škola Ženklava příspěvková organizace</t>
  </si>
  <si>
    <t>č.p. 204</t>
  </si>
  <si>
    <t>Ženklava</t>
  </si>
  <si>
    <t>600138666</t>
  </si>
  <si>
    <t>Základní škola a Mateřská škola Životice u Nového Jičína, příspěvková organizace</t>
  </si>
  <si>
    <t>Životice u Nového Jičína</t>
  </si>
  <si>
    <t>Babice</t>
  </si>
  <si>
    <t>Olomoucký</t>
  </si>
  <si>
    <t>650041887</t>
  </si>
  <si>
    <t>Základní škola a Mateřská škola Bělkovice-Lašťany, příspěvková organizace</t>
  </si>
  <si>
    <t>č.p. 373</t>
  </si>
  <si>
    <t>Bělkovice-Lašťany</t>
  </si>
  <si>
    <t>600150526</t>
  </si>
  <si>
    <t>Základní škola a mateřská škola Bernartice, okres Jeseník - příspěvková organizace</t>
  </si>
  <si>
    <t>č.p. 259</t>
  </si>
  <si>
    <t>600140652</t>
  </si>
  <si>
    <t>Základní škola Bílá Lhota, okres Olomouc, příspěvková organizace</t>
  </si>
  <si>
    <t>Bílá Lhota</t>
  </si>
  <si>
    <t>600147941</t>
  </si>
  <si>
    <t>Základní škola a Mateřská škola Bohdíkov, okres Šumperk, příspěvková organizace</t>
  </si>
  <si>
    <t>č.p. 48</t>
  </si>
  <si>
    <t>Bohdíkov</t>
  </si>
  <si>
    <t>600120431</t>
  </si>
  <si>
    <t>Základní škola a Mateřská škola Bohuslavice, okres Prostějov, příspěvková organizace</t>
  </si>
  <si>
    <t>600147967</t>
  </si>
  <si>
    <t>Základní škola a Mateřská škola, Bohuslavice, okres Šumperk, příspěvková organizace</t>
  </si>
  <si>
    <t>600147975</t>
  </si>
  <si>
    <t>Základní škola Bohutín, okres Šumperk, příspěvková organizace</t>
  </si>
  <si>
    <t>Bohutín</t>
  </si>
  <si>
    <t>600146634</t>
  </si>
  <si>
    <t>Základní škola Bochoř, okres Přerov, příspěvková organizace</t>
  </si>
  <si>
    <t>Školní 213/13</t>
  </si>
  <si>
    <t>Bochoř</t>
  </si>
  <si>
    <t>650028309</t>
  </si>
  <si>
    <t>Základní škola, Mateřská škola, Školní jídelna a Školní družina Bouzov, příspěvková organizace</t>
  </si>
  <si>
    <t>Bouzov</t>
  </si>
  <si>
    <t>Základní škola a mateřská škola Brníčko, příspěvková organizace</t>
  </si>
  <si>
    <t>Brníčko</t>
  </si>
  <si>
    <t>600120449</t>
  </si>
  <si>
    <t>Základní škola a mateřská škola T. G. Masaryka Brodek u Konice, příspěvková organizace</t>
  </si>
  <si>
    <t>č.p. 265</t>
  </si>
  <si>
    <t>Brodek u Konice</t>
  </si>
  <si>
    <t>600140326</t>
  </si>
  <si>
    <t>Základní škola a Mateřská škola Bystročice, příspěvková organizace</t>
  </si>
  <si>
    <t>Bystročice</t>
  </si>
  <si>
    <t>650023030</t>
  </si>
  <si>
    <t>Základní škola a Mateřská škola Bystrovany, okres Olomouc, příspěvková organizace</t>
  </si>
  <si>
    <t>Makarenkova 23/2</t>
  </si>
  <si>
    <t>Bystrovany</t>
  </si>
  <si>
    <t>600120279</t>
  </si>
  <si>
    <t>Základní škola a mateřská škola Čechy pod Kosířem, příspěvková organizace</t>
  </si>
  <si>
    <t>Komenského 5</t>
  </si>
  <si>
    <t>Čechy pod Kosířem</t>
  </si>
  <si>
    <t>600120333</t>
  </si>
  <si>
    <t>Základní škola a Mateřská škola Čelechovice na Hané</t>
  </si>
  <si>
    <t>U Sokolovny 275</t>
  </si>
  <si>
    <t>Čelechovice na Hané</t>
  </si>
  <si>
    <t>650053311</t>
  </si>
  <si>
    <t>Základní škola a mateřská škola Černotín, příspěvková organizace</t>
  </si>
  <si>
    <t>Černotín</t>
  </si>
  <si>
    <t>600140407</t>
  </si>
  <si>
    <t>Základní škola a Mateřská škola Červenka, příspěvková organizace</t>
  </si>
  <si>
    <t>Komenského 31</t>
  </si>
  <si>
    <t>Červenka</t>
  </si>
  <si>
    <t>650028597</t>
  </si>
  <si>
    <t>Základní škola a Mateřská škola Dolní Studénky, okres Šumperk, příspěvková organizace</t>
  </si>
  <si>
    <t>Dolní Studénky</t>
  </si>
  <si>
    <t>600146715</t>
  </si>
  <si>
    <t>Základní škola Dolní Újezd a Mateřská škola Staměřice, příspěvková organizace</t>
  </si>
  <si>
    <t>Dolní Újezd</t>
  </si>
  <si>
    <t>600140491</t>
  </si>
  <si>
    <t>Základní škola Doloplazy, okres Olomouc, příspěvková organizace</t>
  </si>
  <si>
    <t>č.p. 145</t>
  </si>
  <si>
    <t>Doloplazy</t>
  </si>
  <si>
    <t>600146936</t>
  </si>
  <si>
    <t>Základní škola a mateřská škola Domaželice, okres Přerov, příspěvková organizace</t>
  </si>
  <si>
    <t>Domaželice</t>
  </si>
  <si>
    <t>650056701</t>
  </si>
  <si>
    <t>Základní škola a mateřská škola Drahanovice, příspěvková organizace</t>
  </si>
  <si>
    <t>Drahanovice</t>
  </si>
  <si>
    <t>600120465</t>
  </si>
  <si>
    <t>Jubilejní Masarykova základní škola a mateřská škola Drahany</t>
  </si>
  <si>
    <t>Drahany</t>
  </si>
  <si>
    <t>600146847</t>
  </si>
  <si>
    <t>Základní škola Dřevohostice, okres Přerov, příspěvková organizace</t>
  </si>
  <si>
    <t>Školní 355</t>
  </si>
  <si>
    <t>Dřevohostice</t>
  </si>
  <si>
    <t>650022742</t>
  </si>
  <si>
    <t>Základní škola a Mateřská škola Grygov, příspěvková organizace</t>
  </si>
  <si>
    <t>Komenského 72</t>
  </si>
  <si>
    <t>Grygov</t>
  </si>
  <si>
    <t>650037669</t>
  </si>
  <si>
    <t>Základní škola a Mateřská škola Haňovice, příspěvková organizace</t>
  </si>
  <si>
    <t>Haňovice</t>
  </si>
  <si>
    <t>600148017</t>
  </si>
  <si>
    <t>Základní škola a mateřská škola Horní Studénky, okres Šumperk, příspěvková organizace</t>
  </si>
  <si>
    <t>č.p. 93</t>
  </si>
  <si>
    <t>Horní Studénky</t>
  </si>
  <si>
    <t>600120473</t>
  </si>
  <si>
    <t>Masarykova jubilejní základní škola a Mateřská škola Horní Štěpánov, okres Prostějov, příspěvková organizace</t>
  </si>
  <si>
    <t>č.p. 300</t>
  </si>
  <si>
    <t>Horní Štěpánov</t>
  </si>
  <si>
    <t>650030656</t>
  </si>
  <si>
    <t>Základní škola a Mateřská škola Hoštejn, příspěvková organizace</t>
  </si>
  <si>
    <t>Hoštejn</t>
  </si>
  <si>
    <t>600148271</t>
  </si>
  <si>
    <t>Základní škola a Mateřská škola Hrabišín, okres Šumperk, příspěvková organizace</t>
  </si>
  <si>
    <t>Hrabišín</t>
  </si>
  <si>
    <t>600148009</t>
  </si>
  <si>
    <t>Základní škola a Mateřská škola Hrabová, okres Šumperk, příspěvková organizace</t>
  </si>
  <si>
    <t>Hrabová</t>
  </si>
  <si>
    <t>600120180</t>
  </si>
  <si>
    <t>Základní škola Hrubčice, příspěvková organizace</t>
  </si>
  <si>
    <t>Hrubčice</t>
  </si>
  <si>
    <t>600146456</t>
  </si>
  <si>
    <t>Základní škola Hustopeče nad Bečvou, okres Přerov</t>
  </si>
  <si>
    <t>Školní 223</t>
  </si>
  <si>
    <t>Hustopeče nad Bečvou</t>
  </si>
  <si>
    <t>600120198</t>
  </si>
  <si>
    <t>Základní škola a mateřská škola Hvozd, příspěvková organizace</t>
  </si>
  <si>
    <t>Hvozd</t>
  </si>
  <si>
    <t>650041224</t>
  </si>
  <si>
    <t>Základní škola a Mateřská škola Charváty, příspěvková organizace</t>
  </si>
  <si>
    <t>Charváty</t>
  </si>
  <si>
    <t>650058615</t>
  </si>
  <si>
    <t>Základní škola a Mateřská škola Cholina, okres Olomouc, příspěvková organizace</t>
  </si>
  <si>
    <t>Cholina</t>
  </si>
  <si>
    <t>600147932</t>
  </si>
  <si>
    <t>Základní škola Chromeč, okres Šumperk, příspěvková organizace</t>
  </si>
  <si>
    <t>Chromeč</t>
  </si>
  <si>
    <t>600148041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</si>
  <si>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</si>
  <si>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</si>
  <si>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</si>
  <si>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600146685</t>
  </si>
  <si>
    <t>Základní škola a mateřská škola Jezernice, okres Přerov, příspěvková organizace</t>
  </si>
  <si>
    <t>Jezernice</t>
  </si>
  <si>
    <t>600148068</t>
  </si>
  <si>
    <t>Základní škola a Mateřská škola Jindřichov, příspěvková organizace</t>
  </si>
  <si>
    <t>600139000</t>
  </si>
  <si>
    <t>Základní škola a Mateřská škola Jívová, okres Olomouc, příspěvková organizace</t>
  </si>
  <si>
    <t>Jívová</t>
  </si>
  <si>
    <t>600148599</t>
  </si>
  <si>
    <t>Základní škola a mateřská škola Kamenná, okres Šumperk, příspěvková organizace</t>
  </si>
  <si>
    <t>Kamenná</t>
  </si>
  <si>
    <t>600120201</t>
  </si>
  <si>
    <t>Základní škola a mateřská škola Kladky, příspěvková organizace</t>
  </si>
  <si>
    <t>Kladky</t>
  </si>
  <si>
    <t>600120481</t>
  </si>
  <si>
    <t>Základní škola Klenovice na Hané, okres Prostějov, příspěvková organizace</t>
  </si>
  <si>
    <t>Klenovice na Hané</t>
  </si>
  <si>
    <t>650010116</t>
  </si>
  <si>
    <t>Základní škola a Mateřská škola Kobylá nad Vidnavkou příspěvková organizace</t>
  </si>
  <si>
    <t>Kobylá nad Vidnavkou</t>
  </si>
  <si>
    <t>600146855</t>
  </si>
  <si>
    <t>Základní škola Kojetín, Svatopluka Čecha 586, okres Přerov</t>
  </si>
  <si>
    <t>Svatopluka Čecha 586</t>
  </si>
  <si>
    <t>Kojetín</t>
  </si>
  <si>
    <t>600146464</t>
  </si>
  <si>
    <t>Základní škola a Mateřská škola Kokory</t>
  </si>
  <si>
    <t>č.p. 251</t>
  </si>
  <si>
    <t>Kokory</t>
  </si>
  <si>
    <t xml:space="preserve">	Základní škola a Mateřská škola Kolšov, okres Šumperk, příspěvková organizace</t>
  </si>
  <si>
    <t>Kolšov</t>
  </si>
  <si>
    <t>650060741</t>
  </si>
  <si>
    <t>Základní škola a Mateřská škola Kožušany-Tážaly, okres Olomouc, příspěvková organizace</t>
  </si>
  <si>
    <t>Kožušany 79</t>
  </si>
  <si>
    <t>Kožušany-Tážaly</t>
  </si>
  <si>
    <t>600120295</t>
  </si>
  <si>
    <t>Základní škola Kralice na Hané, okres Prostějov, příspěvková organizace</t>
  </si>
  <si>
    <t>Zákostelí 59</t>
  </si>
  <si>
    <t>Kralice na Hané</t>
  </si>
  <si>
    <t>600120210</t>
  </si>
  <si>
    <t>Základní škola Krumsín, okres Prostějov</t>
  </si>
  <si>
    <t>Krumsín</t>
  </si>
  <si>
    <t>650061357</t>
  </si>
  <si>
    <t>Základní škola a Mateřská škola Křelov-Břuchotín, příspěvková organizace</t>
  </si>
  <si>
    <t>Lipové náměstí 29/18</t>
  </si>
  <si>
    <t>Křelov-Břuchotín</t>
  </si>
  <si>
    <t>650048211</t>
  </si>
  <si>
    <t>Základní škola a Mateřská škola Křenovice, okres Přerov, příspěvková organizace</t>
  </si>
  <si>
    <t>Křenovice</t>
  </si>
  <si>
    <t>600120155</t>
  </si>
  <si>
    <t>Základní škola a mateřská škola Laškov, příspěvková organizace</t>
  </si>
  <si>
    <t>Laškov</t>
  </si>
  <si>
    <t>600146570</t>
  </si>
  <si>
    <t>Základní škola a Mateřská škola Lazníky, okres Přerov, příspěvková organizace</t>
  </si>
  <si>
    <t>Lazníky</t>
  </si>
  <si>
    <t>650056108</t>
  </si>
  <si>
    <t>Základní škola a Mateřská škola Lesnice, příspěvková organizace</t>
  </si>
  <si>
    <t>č.p. 159</t>
  </si>
  <si>
    <t>Lesnice</t>
  </si>
  <si>
    <t>600148106</t>
  </si>
  <si>
    <t>Základní škola Boleslava Hrbka a Mateřská škola Leština, příspěvková organizace</t>
  </si>
  <si>
    <t>7. května 134</t>
  </si>
  <si>
    <t>Leština</t>
  </si>
  <si>
    <t>650060288</t>
  </si>
  <si>
    <t>Základní škola a mateřská škola Loučka, příspěvková organizace</t>
  </si>
  <si>
    <t>Lipník nad Bečvou VI-Loučka 32</t>
  </si>
  <si>
    <t>Lipník nad Bečvou</t>
  </si>
  <si>
    <t>600001741</t>
  </si>
  <si>
    <t>Základní škola a Mateřská škola Sluníčko s.r.o.</t>
  </si>
  <si>
    <t>Loučská 237/1</t>
  </si>
  <si>
    <t>650036841</t>
  </si>
  <si>
    <t>Základní škola a mateřská škola Lipová, okres Prostějov, příspěvková organizace</t>
  </si>
  <si>
    <t>Lipová</t>
  </si>
  <si>
    <t>600150615</t>
  </si>
  <si>
    <t>Základní škola a mateřská škola J. Schrotha, Lipová - lázně</t>
  </si>
  <si>
    <t>č.p. 530</t>
  </si>
  <si>
    <t>Lipová-lázně</t>
  </si>
  <si>
    <t>600140415</t>
  </si>
  <si>
    <t>Základní škola a mateřská škola Nasobůrky</t>
  </si>
  <si>
    <t>Nasobůrky 91</t>
  </si>
  <si>
    <t>Litovel</t>
  </si>
  <si>
    <t>650041780</t>
  </si>
  <si>
    <t>Základní škola a mateřská škola Lobodice, příspěvková organizace</t>
  </si>
  <si>
    <t>Lobodice</t>
  </si>
  <si>
    <t>650060547</t>
  </si>
  <si>
    <t>Základní škola a Mateřská škola Loučany, příspěvková organizace</t>
  </si>
  <si>
    <t>č.p. 723</t>
  </si>
  <si>
    <t>Loučany</t>
  </si>
  <si>
    <t>600148521</t>
  </si>
  <si>
    <t>Základní škola a Mateřská škola Loučná nad Desnou, příspěvková organizace</t>
  </si>
  <si>
    <t>Loučná nad Desnou</t>
  </si>
  <si>
    <t>650041984</t>
  </si>
  <si>
    <t>Základní škola a Mateřská škola Luká, okres Olomouc, příspěvková organizace</t>
  </si>
  <si>
    <t>Luká</t>
  </si>
  <si>
    <t>600148114</t>
  </si>
  <si>
    <t>Základní škola a Mateřská škola Lukavice, okres Šumperk, příspěvková organizace</t>
  </si>
  <si>
    <t>600140431</t>
  </si>
  <si>
    <t>Základní škola a mateřská škola Majetín, příspěvková organizace</t>
  </si>
  <si>
    <t>Školní 126</t>
  </si>
  <si>
    <t>Majetín</t>
  </si>
  <si>
    <t>600148131</t>
  </si>
  <si>
    <t>Základní škola a Mateřská škola Maletín, okres Šumperk, příspěvková organizace</t>
  </si>
  <si>
    <t>Starý Maletín 94</t>
  </si>
  <si>
    <t>Maletín</t>
  </si>
  <si>
    <t>600140831</t>
  </si>
  <si>
    <t>Základní škola a Mateřská škola Medlov, příspěvková organizace</t>
  </si>
  <si>
    <t>650044061</t>
  </si>
  <si>
    <t>Základní škola a Mateřská škola Měrovice nad Hanou, příspěvková organizace</t>
  </si>
  <si>
    <t>Měrovice nad Hanou</t>
  </si>
  <si>
    <t>691009660</t>
  </si>
  <si>
    <t>Základní škola a Mateřská škola Město Libavá, příspěvková organizace</t>
  </si>
  <si>
    <t>Náměstí 150</t>
  </si>
  <si>
    <t>Město Libavá</t>
  </si>
  <si>
    <t>650036620</t>
  </si>
  <si>
    <t>Základní škola a Mateřská škola Mladějovice, okres Olomouc, příspěvková organizace</t>
  </si>
  <si>
    <t>Mladějovice</t>
  </si>
  <si>
    <t>600148157</t>
  </si>
  <si>
    <t>Základní škola Moravičany, okres Šumperk</t>
  </si>
  <si>
    <t>Moravičany</t>
  </si>
  <si>
    <t>600120261</t>
  </si>
  <si>
    <t>Základní škola a mateřská škola Mostkovice, okres Prostějov</t>
  </si>
  <si>
    <t>č.p. 243</t>
  </si>
  <si>
    <t>Mostkovice</t>
  </si>
  <si>
    <t>600120163</t>
  </si>
  <si>
    <t>Základní škola a mateřská škola Myslejovice, okres Prostějov, příspěvková organizace</t>
  </si>
  <si>
    <t>Myslejovice</t>
  </si>
  <si>
    <t>600148556</t>
  </si>
  <si>
    <t>Základní škola a Mateřská škola Nemile, příspěvková organizace</t>
  </si>
  <si>
    <t>Nemile</t>
  </si>
  <si>
    <t>600140920</t>
  </si>
  <si>
    <t>Základní škola Nová Hradečná, okres Olomouc, příspěvková organizace</t>
  </si>
  <si>
    <t>Nová Hradečná</t>
  </si>
  <si>
    <t>691013896</t>
  </si>
  <si>
    <t>Církevní základní škola Německého řádu</t>
  </si>
  <si>
    <t>Nešverova 693/1</t>
  </si>
  <si>
    <t>Olomouc</t>
  </si>
  <si>
    <t>691007471</t>
  </si>
  <si>
    <t>Mezinárodní Montessori škola Olomouc - mateřská škola a základní škola, z.ú.</t>
  </si>
  <si>
    <t>Vídeňská 675/5</t>
  </si>
  <si>
    <t>691009279</t>
  </si>
  <si>
    <t>ScioŠkola Olomouc - základní škola, s.r.o.</t>
  </si>
  <si>
    <t>Horní náměstí 285/8</t>
  </si>
  <si>
    <t>691009287</t>
  </si>
  <si>
    <t>Soukromá základní škola Dobré nálady, školská právnická osoba</t>
  </si>
  <si>
    <t>Jílová 532/8</t>
  </si>
  <si>
    <t>691001359</t>
  </si>
  <si>
    <t>Waldorfská základní škola a mateřská škola Olomouc s.r.o.</t>
  </si>
  <si>
    <t>Kosinova 876/3</t>
  </si>
  <si>
    <t>600140946</t>
  </si>
  <si>
    <t>Základní škola Olomouc, Gagarinova 19, příspěvková organizace</t>
  </si>
  <si>
    <t>Gagarinova 1/19</t>
  </si>
  <si>
    <t>650043243</t>
  </si>
  <si>
    <t>Základní škola a mateřská škola Olšany, okres Šumperk, příspěvková organizace</t>
  </si>
  <si>
    <t>Olšany</t>
  </si>
  <si>
    <t>650032764</t>
  </si>
  <si>
    <t>Základní škola a mateřská škola Opatovice, příspěvková organizace</t>
  </si>
  <si>
    <t>Hlavní 83</t>
  </si>
  <si>
    <t>650027892</t>
  </si>
  <si>
    <t>Základní škola a mateřská škola Oskava, příspěvková organizace</t>
  </si>
  <si>
    <t>Oskava</t>
  </si>
  <si>
    <t xml:space="preserve">	Základní škola a Mateřská škola Partutovice, okres Přerov, příspěvková organizace</t>
  </si>
  <si>
    <t>Partutovice</t>
  </si>
  <si>
    <t>600140466</t>
  </si>
  <si>
    <t>Základní škola Paseka, okres Olomouc, příspěvková organizace</t>
  </si>
  <si>
    <t>Paseka</t>
  </si>
  <si>
    <t>650056531</t>
  </si>
  <si>
    <t>Základní škola a mateřská škola, Pavlovice u Přerova, okres Přerov, příspěvková organizace</t>
  </si>
  <si>
    <t>Pavlovice u Přerova</t>
  </si>
  <si>
    <t>650053095</t>
  </si>
  <si>
    <t>Základní škola a mateřská škola Pěnčín, příspěvková organizace</t>
  </si>
  <si>
    <t>650022831</t>
  </si>
  <si>
    <t>Základní škola a Mateřská škola Písařov, okres Šumperk, příspěvková organizace</t>
  </si>
  <si>
    <t>č.p. 216</t>
  </si>
  <si>
    <t>Písařov</t>
  </si>
  <si>
    <t>650038819</t>
  </si>
  <si>
    <t>Základní škola a Mateřská škola Písečná u Jeseníku, příspěvková organizace</t>
  </si>
  <si>
    <t>č.p. 76</t>
  </si>
  <si>
    <t>600120601</t>
  </si>
  <si>
    <t>Základní škola Pivín, okres Prostějov, příspěvková organizace</t>
  </si>
  <si>
    <t>č.p. 170</t>
  </si>
  <si>
    <t>Pivín</t>
  </si>
  <si>
    <t>600140725</t>
  </si>
  <si>
    <t>Základní škola a Mateřská škola Pňovice, okres Olomouc</t>
  </si>
  <si>
    <t>č.p. 192</t>
  </si>
  <si>
    <t>Pňovice</t>
  </si>
  <si>
    <t>600146901</t>
  </si>
  <si>
    <t>Základní škola a mateřská škola Polkovice, příspěvková organizace</t>
  </si>
  <si>
    <t>Polkovice</t>
  </si>
  <si>
    <t>600146383</t>
  </si>
  <si>
    <t>Základní škola a Mateřská škola Potštát, okres Přerov</t>
  </si>
  <si>
    <t>Školní 76</t>
  </si>
  <si>
    <t>Potštát</t>
  </si>
  <si>
    <t>600146596</t>
  </si>
  <si>
    <t>Základní škola a Mateřská škola Prosenice, příspěvková organizace</t>
  </si>
  <si>
    <t>Školní 49</t>
  </si>
  <si>
    <t>Prosenice</t>
  </si>
  <si>
    <t>600015211</t>
  </si>
  <si>
    <t>Cyrilometodějské gymnázium, základní škola a mateřská škola v Prostějově</t>
  </si>
  <si>
    <t>Komenského 1592/17</t>
  </si>
  <si>
    <t>Prostějov</t>
  </si>
  <si>
    <t>600120546</t>
  </si>
  <si>
    <t>Základní škola Protivanov, příspěvková organizace</t>
  </si>
  <si>
    <t>Školní 292</t>
  </si>
  <si>
    <t>Protivanov</t>
  </si>
  <si>
    <t>650037952</t>
  </si>
  <si>
    <t>Základní škola a mateřská škola Přáslavice, příspěvková organizace</t>
  </si>
  <si>
    <t>Přáslavice</t>
  </si>
  <si>
    <t>650036239</t>
  </si>
  <si>
    <t>Základní škola a Mateřská škola Přemyslovice, příspěvková organizace</t>
  </si>
  <si>
    <t>Přemyslovice</t>
  </si>
  <si>
    <t>600001750</t>
  </si>
  <si>
    <t>Soukromá základní škola Acorn's &amp; John's school s.r.o.</t>
  </si>
  <si>
    <t>U Bečvy 2883/2</t>
  </si>
  <si>
    <t>Přerov</t>
  </si>
  <si>
    <t>600140580</t>
  </si>
  <si>
    <t>Základní škola a Mateřská škola Příkazy, příspěvková organizace</t>
  </si>
  <si>
    <t>Příkazy</t>
  </si>
  <si>
    <t>600146642</t>
  </si>
  <si>
    <t>Základní škola a Slaměníkova mateřská škola Radslavice, příspěvková organizace</t>
  </si>
  <si>
    <t>Školní 5</t>
  </si>
  <si>
    <t>Radslavice</t>
  </si>
  <si>
    <t>600148297</t>
  </si>
  <si>
    <t>Základní škola a Mateřská škola Rohle, příspěvková organizace</t>
  </si>
  <si>
    <t>Rohle</t>
  </si>
  <si>
    <t>650056612</t>
  </si>
  <si>
    <t>Základní škola a mateřská škola Rokytnice, okres Přerov, příspěvková organizace</t>
  </si>
  <si>
    <t>Rokytnice</t>
  </si>
  <si>
    <t>650053184</t>
  </si>
  <si>
    <t>Základní škola a Mateřská škola Rovensko, okres Šumperk, příspěvková organizace</t>
  </si>
  <si>
    <t>Rovensko</t>
  </si>
  <si>
    <t>600120236</t>
  </si>
  <si>
    <t>Základní škola a mateřská škola Rozstání, okres Prostějov, příspěvková organizace</t>
  </si>
  <si>
    <t>č.p. 25</t>
  </si>
  <si>
    <t>Rozstání</t>
  </si>
  <si>
    <t>600148033</t>
  </si>
  <si>
    <t>Základní škola a Mateřská škola Hrabenov, okres Šumperk, příspěvková organizace</t>
  </si>
  <si>
    <t>Hrabenov 175</t>
  </si>
  <si>
    <t>Ruda nad Moravou</t>
  </si>
  <si>
    <t>650023846</t>
  </si>
  <si>
    <t>Základní škola a Mateřská škola Samotišky, příspěvková organizace</t>
  </si>
  <si>
    <t>Podhůry 108/1</t>
  </si>
  <si>
    <t>Samotišky</t>
  </si>
  <si>
    <t>600146600</t>
  </si>
  <si>
    <t>Základní škola a mateřská škola Skalička, okres Přerov, příspěvková organizace</t>
  </si>
  <si>
    <t>Skalička</t>
  </si>
  <si>
    <t>650037260</t>
  </si>
  <si>
    <t>Základní škola a mateřská škola Skrbeň, příspěvková organizace</t>
  </si>
  <si>
    <t>U Školy 122/1</t>
  </si>
  <si>
    <t>Skrbeň</t>
  </si>
  <si>
    <t>691015287</t>
  </si>
  <si>
    <t>Mateřská škola a Základní škola Slatinice, příspěvková organizace</t>
  </si>
  <si>
    <t>Slatinice</t>
  </si>
  <si>
    <t>650035992</t>
  </si>
  <si>
    <t>Základní škola a Mateřská škola Smržice, příspěvková organizace</t>
  </si>
  <si>
    <t>Zákostelí 143/1</t>
  </si>
  <si>
    <t>Smržice</t>
  </si>
  <si>
    <t>600146707</t>
  </si>
  <si>
    <t>Základní škola a Mateřská škola Soběchleby, příspěvková organizace</t>
  </si>
  <si>
    <t>Soběchleby</t>
  </si>
  <si>
    <t>600150534</t>
  </si>
  <si>
    <t>Základní škola a Mateřská škola Stará Červená Voda, příspěvková organizace</t>
  </si>
  <si>
    <t>Stará Červená Voda</t>
  </si>
  <si>
    <t>600146545</t>
  </si>
  <si>
    <t>Základní škola a mateřská škola Stará Ves, okres Přerov, příspěvková organizace</t>
  </si>
  <si>
    <t>600148408</t>
  </si>
  <si>
    <t>Základní škola a Mateřská škola Staré Město, okres Šumperk</t>
  </si>
  <si>
    <t>Nádražní 77</t>
  </si>
  <si>
    <t>650028007</t>
  </si>
  <si>
    <t>Základní škola a Mateřská škola Střeň, okres Olomouc, příspěvková organizace</t>
  </si>
  <si>
    <t>Střeň</t>
  </si>
  <si>
    <t>650041551</t>
  </si>
  <si>
    <t>Základní škola a mateřská škola Střítež nad Ludinou, příspěvková organizace</t>
  </si>
  <si>
    <t>č.p. 187</t>
  </si>
  <si>
    <t>Střítež nad Ludinou</t>
  </si>
  <si>
    <t>600148416</t>
  </si>
  <si>
    <t>Základní škola a Mateřská škola Sudkov, příspěvková organizace</t>
  </si>
  <si>
    <t>Sudkov</t>
  </si>
  <si>
    <t>600150569</t>
  </si>
  <si>
    <t>Základní škola a Mateřská škola Supíkovice, okres Jeseník, příspěvková organizace</t>
  </si>
  <si>
    <t>Supíkovice</t>
  </si>
  <si>
    <t>600140997</t>
  </si>
  <si>
    <t>Základní škola a Mateřská škola Štarnov, okres Olomouc, příspěvková organizace</t>
  </si>
  <si>
    <t>Štarnov</t>
  </si>
  <si>
    <t>600031896</t>
  </si>
  <si>
    <t>Dětský domov se školou, základní škola a středisko výchovné péče, Šumperk</t>
  </si>
  <si>
    <t>Vyhlídka 369/1</t>
  </si>
  <si>
    <t>Šumperk</t>
  </si>
  <si>
    <t>600140806</t>
  </si>
  <si>
    <t>Základní škola Šumvald, okres Olomouc, příspěvková organizace</t>
  </si>
  <si>
    <t>Šumvald</t>
  </si>
  <si>
    <t>650037430</t>
  </si>
  <si>
    <t>Základní škola a mateřská škola Těšetice, 783 46, příspěvková organizace</t>
  </si>
  <si>
    <t>Těšetice</t>
  </si>
  <si>
    <t>600140822</t>
  </si>
  <si>
    <t>Základní škola Troubelice, okres Olomouc, příspěvková organizace</t>
  </si>
  <si>
    <t>č.p. 313</t>
  </si>
  <si>
    <t>Troubelice</t>
  </si>
  <si>
    <t>650047940</t>
  </si>
  <si>
    <t>Základní škola a Mateřská škola Týn nad Bečvou, okres Přerov, příspěvková organizace</t>
  </si>
  <si>
    <t>Náves B. Smetany 195</t>
  </si>
  <si>
    <t>Týn nad Bečvou</t>
  </si>
  <si>
    <t>650041623</t>
  </si>
  <si>
    <t>Základní škola a mateřská škola Újezd, příspěvková organizace</t>
  </si>
  <si>
    <t>Újezd</t>
  </si>
  <si>
    <t>600148475</t>
  </si>
  <si>
    <t>Základní škola a Mateřská škola Úsov, příspěvková organizace</t>
  </si>
  <si>
    <t>Školní 187</t>
  </si>
  <si>
    <t>Úsov</t>
  </si>
  <si>
    <t>650037006</t>
  </si>
  <si>
    <t>Základní škola a mateřská škola Ústí, okres Přerov, příspěvková organizace</t>
  </si>
  <si>
    <t>Ústí</t>
  </si>
  <si>
    <t>600148483</t>
  </si>
  <si>
    <t>Základní škola a mateřská škola Velké Losiny, příspěvková organizace</t>
  </si>
  <si>
    <t>Osvobození 350</t>
  </si>
  <si>
    <t>Velké Losiny</t>
  </si>
  <si>
    <t>600140342</t>
  </si>
  <si>
    <t>Základní škola Věrovany, okres Olomouc, příspěvková organizace</t>
  </si>
  <si>
    <t>Věrovany</t>
  </si>
  <si>
    <t>600031861</t>
  </si>
  <si>
    <t>Dětský domov se školou, základní škola a školní jídelna, Veselíčko 1</t>
  </si>
  <si>
    <t>Veselíčko</t>
  </si>
  <si>
    <t>600150640</t>
  </si>
  <si>
    <t>Základní škola Vidnava, okres Jeseník - příspěvková organizace</t>
  </si>
  <si>
    <t>Hrdinů 249</t>
  </si>
  <si>
    <t>Vidnava</t>
  </si>
  <si>
    <t>650038754</t>
  </si>
  <si>
    <t>Základní škola a Mateřská škola Vikýřovice, okres Šumperk, příspěvková organizace</t>
  </si>
  <si>
    <t>Školní 122</t>
  </si>
  <si>
    <t>Vikýřovice</t>
  </si>
  <si>
    <t>600140474</t>
  </si>
  <si>
    <t>Základní škola Vilémov, okres Olomouc, příspěvková organizace</t>
  </si>
  <si>
    <t>Vilémov</t>
  </si>
  <si>
    <t>650041674</t>
  </si>
  <si>
    <t>Základní škola a Mateřská škola Vlkoš, příspěvková organizace</t>
  </si>
  <si>
    <t>Náves 43/7</t>
  </si>
  <si>
    <t>600120325</t>
  </si>
  <si>
    <t>Základní škola a Mateřská škola Vrchoslavice, okres Prostějov, příspěvková organizace</t>
  </si>
  <si>
    <t>Vrchoslavice</t>
  </si>
  <si>
    <t>600119637</t>
  </si>
  <si>
    <t>Základní škola a mateřská škola Vřesovice, příspěvková organizace</t>
  </si>
  <si>
    <t>Vřesovice</t>
  </si>
  <si>
    <t>600146651</t>
  </si>
  <si>
    <t>Základní škola a mateřská škola Všechovice, příspěvková organizace</t>
  </si>
  <si>
    <t>Všechovice</t>
  </si>
  <si>
    <t>600147924</t>
  </si>
  <si>
    <t>Základní škola a Mateřská škola Zábřeh, Rudolfa Pavlů 1799/4, okres Šumperk, příspěvková organizace</t>
  </si>
  <si>
    <t>Rudolfa Pavlů 1799/4</t>
  </si>
  <si>
    <t>Zábřeh</t>
  </si>
  <si>
    <t>650028147</t>
  </si>
  <si>
    <t>Základní škola a Mateřská škola Zvole, okres Šumperk, příspěvková organizace</t>
  </si>
  <si>
    <t>Zvole</t>
  </si>
  <si>
    <t>600146511</t>
  </si>
  <si>
    <t>Základní škola Želatovice, okres Přerov, příspěvková organizace</t>
  </si>
  <si>
    <t>č.p. 95</t>
  </si>
  <si>
    <t>Želatovice</t>
  </si>
  <si>
    <t>650036417</t>
  </si>
  <si>
    <t>Základní škola a mateřská škola Žerotín, příspěvková organizace</t>
  </si>
  <si>
    <t>Žerotín</t>
  </si>
  <si>
    <t>600150658</t>
  </si>
  <si>
    <t>Základní škola Žulová, okres Jeseník - příspěvková organizace</t>
  </si>
  <si>
    <t>Školní 147</t>
  </si>
  <si>
    <t>Žulová</t>
  </si>
  <si>
    <t>650041330</t>
  </si>
  <si>
    <t>Základní škola, Bojanov, okres Chrudim</t>
  </si>
  <si>
    <t>Bojanov</t>
  </si>
  <si>
    <t>Pardubický</t>
  </si>
  <si>
    <t>600100651</t>
  </si>
  <si>
    <t>Základní škola Borová</t>
  </si>
  <si>
    <t>č.p. 111</t>
  </si>
  <si>
    <t>Borová</t>
  </si>
  <si>
    <t>650045912</t>
  </si>
  <si>
    <t>Základní škola a mateřská škola J. A. Komenského Brandýs nad Orlicí</t>
  </si>
  <si>
    <t>Žerotínova 29</t>
  </si>
  <si>
    <t>Brandýs nad Orlicí</t>
  </si>
  <si>
    <t>600096599</t>
  </si>
  <si>
    <t>Základní škola Břehy, okres Pardubice</t>
  </si>
  <si>
    <t>Obránců míru 40</t>
  </si>
  <si>
    <t>Břehy</t>
  </si>
  <si>
    <t>650046528</t>
  </si>
  <si>
    <t>Základní škola a mateřská škola Bystřec</t>
  </si>
  <si>
    <t>Bystřec</t>
  </si>
  <si>
    <t>600096360</t>
  </si>
  <si>
    <t>Základní škola Čeperka, okres Pardubice</t>
  </si>
  <si>
    <t>K. Světlé 75</t>
  </si>
  <si>
    <t>Čeperka</t>
  </si>
  <si>
    <t>600104362</t>
  </si>
  <si>
    <t>Základní škola Česká Rybná, okres Ústí nad Orlicí</t>
  </si>
  <si>
    <t>Česká Rybná</t>
  </si>
  <si>
    <t>691002371</t>
  </si>
  <si>
    <t>Základní škola České Heřmanice</t>
  </si>
  <si>
    <t>České Heřmanice</t>
  </si>
  <si>
    <t>650055756</t>
  </si>
  <si>
    <t>Základní škola a Mateřská škola České Libchavy, okres Ústí nad Orlicí</t>
  </si>
  <si>
    <t>České Libchavy</t>
  </si>
  <si>
    <t>650052595</t>
  </si>
  <si>
    <t>Základní škola a Mateřská škola Čistá, okres Svitavy</t>
  </si>
  <si>
    <t>Čistá</t>
  </si>
  <si>
    <t>600104851</t>
  </si>
  <si>
    <t>Základní škola a mateřská škola Damníkov</t>
  </si>
  <si>
    <t>Damníkov</t>
  </si>
  <si>
    <t>650052757</t>
  </si>
  <si>
    <t>Základní škola a Mateřská škola, Dlouhá Loučka, okres Svitavy</t>
  </si>
  <si>
    <t>Dlouhá Loučka</t>
  </si>
  <si>
    <t>650019831</t>
  </si>
  <si>
    <t>Základní škola a mateřská škola Dlouhá Třebová okres Ústí nad Orlicí</t>
  </si>
  <si>
    <t>Školní 199</t>
  </si>
  <si>
    <t>Dlouhá Třebová</t>
  </si>
  <si>
    <t>600104877</t>
  </si>
  <si>
    <t>Základní škola a Mateřská škola Dobříkov, okres Ústí nad Orlicí</t>
  </si>
  <si>
    <t>Dobříkov</t>
  </si>
  <si>
    <t>600096424</t>
  </si>
  <si>
    <t>Základní škola Dolní Ředice, okres Pardubice</t>
  </si>
  <si>
    <t>Holická 147</t>
  </si>
  <si>
    <t>Dolní Ředice</t>
  </si>
  <si>
    <t>600096408</t>
  </si>
  <si>
    <t>Základní škola a mateřská škola Dříteč, okres Pardubice</t>
  </si>
  <si>
    <t>Dříteč</t>
  </si>
  <si>
    <t>600104664</t>
  </si>
  <si>
    <t>Základní škola Hnátnice, okres Ústí nad Orlicí</t>
  </si>
  <si>
    <t>Hnátnice</t>
  </si>
  <si>
    <t>Základní škola a mateřská škola Holetín</t>
  </si>
  <si>
    <t>Horní Holetín 178</t>
  </si>
  <si>
    <t>Holetín</t>
  </si>
  <si>
    <t>600104800</t>
  </si>
  <si>
    <t>Základní škola, Horní Čermná, okres Ústí nad Orlicí</t>
  </si>
  <si>
    <t>Horní Čermná</t>
  </si>
  <si>
    <t>650047702</t>
  </si>
  <si>
    <t>Základní škola a Mateřská škola Horní Heřmanice, okres Ústí nad Orlicí</t>
  </si>
  <si>
    <t>Horní Heřmanice</t>
  </si>
  <si>
    <t>600096432</t>
  </si>
  <si>
    <t>Základní škola Horní Ředice, okres Pardubice</t>
  </si>
  <si>
    <t>Horní Ředice</t>
  </si>
  <si>
    <t>650050029</t>
  </si>
  <si>
    <t>Základní škola a mateřská škola Horní Třešňovec, okres Ústí nad Orlicí</t>
  </si>
  <si>
    <t>Horní Třešňovec</t>
  </si>
  <si>
    <t>600100499</t>
  </si>
  <si>
    <t>Základní škola a mateřská škola Hradec nad Svitavou, okres Svitavy</t>
  </si>
  <si>
    <t>č.p. 496</t>
  </si>
  <si>
    <t>Hradec nad Svitavou</t>
  </si>
  <si>
    <t>650051742</t>
  </si>
  <si>
    <t>Základní škola a mateřská škola Chornice, okres Svitavy</t>
  </si>
  <si>
    <t>Nádražní 19</t>
  </si>
  <si>
    <t>Chornice</t>
  </si>
  <si>
    <t>650039254</t>
  </si>
  <si>
    <t>Základní škola T. G. Masaryka a mateřská škola, Chroustovice, okres Chrudim</t>
  </si>
  <si>
    <t>Chroustovice</t>
  </si>
  <si>
    <t>600011925</t>
  </si>
  <si>
    <t>Bohemia - Hotelová škola a Střední pedagogická škola a Základní škola s.r.o.</t>
  </si>
  <si>
    <t>Víta Nejedlého 482</t>
  </si>
  <si>
    <t>Chrudim</t>
  </si>
  <si>
    <t>600029654</t>
  </si>
  <si>
    <t>Dětský domov se školou, středisko výchovné péče a základní škola, Chrudim,|Čáslavská 624</t>
  </si>
  <si>
    <t>Čáslavská 624</t>
  </si>
  <si>
    <t>691006903</t>
  </si>
  <si>
    <t>Mateřská škola a Základní škola Na rovině v Chrudimi</t>
  </si>
  <si>
    <t>Na Rozhledně 766</t>
  </si>
  <si>
    <t>650047869</t>
  </si>
  <si>
    <t>Základní škola a mateřská škola Jamné nad Orlicí</t>
  </si>
  <si>
    <t>č.p. 207</t>
  </si>
  <si>
    <t>Jamné nad Orlicí</t>
  </si>
  <si>
    <t>600100332</t>
  </si>
  <si>
    <t>Základní škola Janov, okres Svitavy</t>
  </si>
  <si>
    <t>Janov</t>
  </si>
  <si>
    <t>650052960</t>
  </si>
  <si>
    <t>Základní škola a mateřská škola, Jaroměřice, okres Svitavy</t>
  </si>
  <si>
    <t>č.p. 310</t>
  </si>
  <si>
    <t>Jaroměřice</t>
  </si>
  <si>
    <t>650045670</t>
  </si>
  <si>
    <t>Základní škola a Mateřská škola Javorník, okres Svitavy</t>
  </si>
  <si>
    <t>600100341</t>
  </si>
  <si>
    <t>Základní škola Jedlová, okres Svitavy</t>
  </si>
  <si>
    <t>Jedlová</t>
  </si>
  <si>
    <t>650051301</t>
  </si>
  <si>
    <t>Základní škola a Mateřská škola Jehnědí, okres Ústí nad Orlicí</t>
  </si>
  <si>
    <t>Jehnědí</t>
  </si>
  <si>
    <t>600090515</t>
  </si>
  <si>
    <t>Základní škola a Mateřská škola Kameničky</t>
  </si>
  <si>
    <t>Kameničky</t>
  </si>
  <si>
    <t>650041445</t>
  </si>
  <si>
    <t>Masarykova základní škola Klášterec nad Orlicí, okres Ústí nad Orlicí</t>
  </si>
  <si>
    <t>Klášterec nad Orlicí</t>
  </si>
  <si>
    <t>650052391</t>
  </si>
  <si>
    <t>ZÁKLADNÍ ŠKOLA A MATEŘSKÁ ŠKOLA KOCLÍŘOV, okres Svitavy</t>
  </si>
  <si>
    <t>Koclířov</t>
  </si>
  <si>
    <t>650045629</t>
  </si>
  <si>
    <t>Základní škola a Mateřská škola Korouhev</t>
  </si>
  <si>
    <t>Korouhev</t>
  </si>
  <si>
    <t>650045564</t>
  </si>
  <si>
    <t>Základní škola a mateřská škola Krouna</t>
  </si>
  <si>
    <t>č.p. 303</t>
  </si>
  <si>
    <t>Krouna</t>
  </si>
  <si>
    <t>650056035</t>
  </si>
  <si>
    <t>Základní škola a mateřská škola Křenov, okres Svitavy</t>
  </si>
  <si>
    <t>Křenov</t>
  </si>
  <si>
    <t>600100430</t>
  </si>
  <si>
    <t>Základní škola Kunčina, okres Svitavy</t>
  </si>
  <si>
    <t>č.p. 248</t>
  </si>
  <si>
    <t>Kunčina</t>
  </si>
  <si>
    <t>650053834</t>
  </si>
  <si>
    <t>Masarykova základní škola a mateřská škola Kunvald, okres Ústí nad Orlicí</t>
  </si>
  <si>
    <t>Kunvald</t>
  </si>
  <si>
    <t>650024231</t>
  </si>
  <si>
    <t>Základní škola a Mateřská škola, Lanškroun, Dolní Třešňovec, okres Ústí nad Orlicí</t>
  </si>
  <si>
    <t>Dolní Třešňovec 24</t>
  </si>
  <si>
    <t>Lanškroun</t>
  </si>
  <si>
    <t>600096441</t>
  </si>
  <si>
    <t>Základní škola a mateřská škola Lipoltice, okres Pardubice</t>
  </si>
  <si>
    <t>Lipoltice</t>
  </si>
  <si>
    <t>650052650</t>
  </si>
  <si>
    <t>Základní škola a Mateřská škola Líšnice, okres Ústí nad Orlicí</t>
  </si>
  <si>
    <t>Líšnice</t>
  </si>
  <si>
    <t>691009317</t>
  </si>
  <si>
    <t>Základní škola ŠKOLAMYŠL</t>
  </si>
  <si>
    <t>Hrnčířská 272</t>
  </si>
  <si>
    <t>Litomyšl</t>
  </si>
  <si>
    <t>650053672</t>
  </si>
  <si>
    <t>Základní škola Lubná - Sebranice a Mateřská škola Lubná</t>
  </si>
  <si>
    <t>Lubná</t>
  </si>
  <si>
    <t>650057597</t>
  </si>
  <si>
    <t>Základní škola a mateřská škola Lukavice, okres Chrudim</t>
  </si>
  <si>
    <t>650052013</t>
  </si>
  <si>
    <t>Základní škola a mateřská škola Lukavice, okres Ústí nad Orlicí</t>
  </si>
  <si>
    <t>600104451</t>
  </si>
  <si>
    <t>Základní škola a mateřská škola Luková</t>
  </si>
  <si>
    <t>Luková</t>
  </si>
  <si>
    <t>650052081</t>
  </si>
  <si>
    <t>Základní škola a mateřská škola Městečko Trnávka, okres Svitavy</t>
  </si>
  <si>
    <t>Městečko Trnávka</t>
  </si>
  <si>
    <t>600096351</t>
  </si>
  <si>
    <t>Základní škola a Mateřská škola Mikulovice, okres Pardubice</t>
  </si>
  <si>
    <t>Valčíkova 52</t>
  </si>
  <si>
    <t>600090302</t>
  </si>
  <si>
    <t>Základní škola a mateřská škola Miřetice, okres Chrudim</t>
  </si>
  <si>
    <t>Miřetice</t>
  </si>
  <si>
    <t>650051807</t>
  </si>
  <si>
    <t>Základní škola a mateřská škola Mistrovice</t>
  </si>
  <si>
    <t>Mistrovice</t>
  </si>
  <si>
    <t>600100880</t>
  </si>
  <si>
    <t>Masarykova základní škola Morašice, okres Svitavy</t>
  </si>
  <si>
    <t>Morašice</t>
  </si>
  <si>
    <t>650039483</t>
  </si>
  <si>
    <t>Základní škola a mateřská škola Morašice okres Chrudim</t>
  </si>
  <si>
    <t>600096114</t>
  </si>
  <si>
    <t>Základní škola Moravany, okres Pardubice</t>
  </si>
  <si>
    <t>Komenského 118</t>
  </si>
  <si>
    <t>691013756</t>
  </si>
  <si>
    <t>Mateřská škola a základní škola Josefa Luxe Nekoř</t>
  </si>
  <si>
    <t>Nekoř</t>
  </si>
  <si>
    <t>650047958</t>
  </si>
  <si>
    <t>Základní škola a mateřská škola Všeználek, Němčice 114</t>
  </si>
  <si>
    <t>č.p. 114</t>
  </si>
  <si>
    <t>Němčice</t>
  </si>
  <si>
    <t>600090396</t>
  </si>
  <si>
    <t>Základní škola a Mateřská škola Nové Hrady</t>
  </si>
  <si>
    <t>Nové Hrady</t>
  </si>
  <si>
    <t>600100855</t>
  </si>
  <si>
    <t>Základní škola Oldřiš, okres Svitavy</t>
  </si>
  <si>
    <t>Oldřiš</t>
  </si>
  <si>
    <t>650057988</t>
  </si>
  <si>
    <t>Základní škola a Mateřská škola Běly Jensen, Opatov, okres Svitavy</t>
  </si>
  <si>
    <t>Opatov</t>
  </si>
  <si>
    <t>600100324</t>
  </si>
  <si>
    <t>Základní škola a Mateřská škola Opatovec 119, okres Svitavy</t>
  </si>
  <si>
    <t>Opatovec</t>
  </si>
  <si>
    <t>600090663</t>
  </si>
  <si>
    <t>Základní škola a mateřská škola, Orel, okres Chrudim</t>
  </si>
  <si>
    <t>Orel</t>
  </si>
  <si>
    <t>650051173</t>
  </si>
  <si>
    <t>Základní škola a Mateřská škola Orlické Podhůří</t>
  </si>
  <si>
    <t>Říčky 59</t>
  </si>
  <si>
    <t>Orlické Podhůří</t>
  </si>
  <si>
    <t>600100383</t>
  </si>
  <si>
    <t>Základní škola Osík, okres Svitavy</t>
  </si>
  <si>
    <t>Osík</t>
  </si>
  <si>
    <t>600104524</t>
  </si>
  <si>
    <t>Základní škola a Mateřská škola Ostrov</t>
  </si>
  <si>
    <t>Ostrov</t>
  </si>
  <si>
    <t>600096343</t>
  </si>
  <si>
    <t>Základní škola a Mateřská škola Ostřešany, okres Pardubice</t>
  </si>
  <si>
    <t>Ostřešany</t>
  </si>
  <si>
    <t>600096467</t>
  </si>
  <si>
    <t>Základní škola a mateřská škola Ostřetín, okres Pardubice</t>
  </si>
  <si>
    <t>Ostřetín</t>
  </si>
  <si>
    <t>691002568</t>
  </si>
  <si>
    <t>NOE - Křesťanská základní škola a mateřská škola v Pardubicích</t>
  </si>
  <si>
    <t>Lonkova 512</t>
  </si>
  <si>
    <t>Pardubice</t>
  </si>
  <si>
    <t>669100731</t>
  </si>
  <si>
    <t>Základní škola a mateřská škola KLAS s.r.o.</t>
  </si>
  <si>
    <t>Školní náměstí 37</t>
  </si>
  <si>
    <t>600096378</t>
  </si>
  <si>
    <t>Základní škola a mateřská škola, Pardubice-Pardubičky, Kyjevská 25</t>
  </si>
  <si>
    <t>Kyjevská 25</t>
  </si>
  <si>
    <t>691014868</t>
  </si>
  <si>
    <t>Základní škola Montessori Pardubice, příspěvková organizace</t>
  </si>
  <si>
    <t>Erno Košťála 870</t>
  </si>
  <si>
    <t>691009244</t>
  </si>
  <si>
    <t>Základní škola V Pohybu</t>
  </si>
  <si>
    <t>Štolbova 2665</t>
  </si>
  <si>
    <t>600090329</t>
  </si>
  <si>
    <t>Základní škola a mateřská škola Perálec 71, okres Chrudim</t>
  </si>
  <si>
    <t>Perálec</t>
  </si>
  <si>
    <t>650046463</t>
  </si>
  <si>
    <t>Základní škola a Mateřská škola Písečná, okres Ústí nad Orlicí</t>
  </si>
  <si>
    <t>600100600</t>
  </si>
  <si>
    <t>Základní škola Pomezí, okres Svitavy</t>
  </si>
  <si>
    <t>č.p. 349</t>
  </si>
  <si>
    <t>Pomezí</t>
  </si>
  <si>
    <t>600090558</t>
  </si>
  <si>
    <t>Základní škola, Prachovice, okres Chrudim</t>
  </si>
  <si>
    <t>Chrudimská 57</t>
  </si>
  <si>
    <t>Prachovice</t>
  </si>
  <si>
    <t>650025610</t>
  </si>
  <si>
    <t>Základní škola a mateřská škola Prosetín</t>
  </si>
  <si>
    <t>Prosetín</t>
  </si>
  <si>
    <t>600100189</t>
  </si>
  <si>
    <t>Základní škola a Mateřská škola Pustá Kamenice</t>
  </si>
  <si>
    <t>Pustá Kamenice</t>
  </si>
  <si>
    <t>600090345</t>
  </si>
  <si>
    <t>Základní škola a Mateřská škola Rabštejnská Lhota, okres Chrudim</t>
  </si>
  <si>
    <t>Rabštejnská Lhota</t>
  </si>
  <si>
    <t>600100618</t>
  </si>
  <si>
    <t>Základní škola, Radiměř, okres Svitavy</t>
  </si>
  <si>
    <t>č.p. 211</t>
  </si>
  <si>
    <t>Radiměř</t>
  </si>
  <si>
    <t>600096572</t>
  </si>
  <si>
    <t>Základní škola a mateřská škola Rokytno, okres Pardubice</t>
  </si>
  <si>
    <t>Rokytno</t>
  </si>
  <si>
    <t>650045424</t>
  </si>
  <si>
    <t>Základní škola a mateřská škola Rosice, okres Chrudim</t>
  </si>
  <si>
    <t>Rosice</t>
  </si>
  <si>
    <t>600104532</t>
  </si>
  <si>
    <t>Základní škola a mateřská škola Rudoltice</t>
  </si>
  <si>
    <t>Rudoltice</t>
  </si>
  <si>
    <t>600096297</t>
  </si>
  <si>
    <t>Základní škola a mateřská škola Rybitví</t>
  </si>
  <si>
    <t>Školní 143</t>
  </si>
  <si>
    <t>Rybitví</t>
  </si>
  <si>
    <t>650016467</t>
  </si>
  <si>
    <t>Základní škola a mateřská škola Rybník, okres Ústí nad Orlicí</t>
  </si>
  <si>
    <t>Rybník</t>
  </si>
  <si>
    <t>600090680</t>
  </si>
  <si>
    <t>Základní škola a Mateřská škola Řepníky</t>
  </si>
  <si>
    <t>Řepníky</t>
  </si>
  <si>
    <t>600104826</t>
  </si>
  <si>
    <t>Základní škola a Mateřská škola Řetová</t>
  </si>
  <si>
    <t>Řetová</t>
  </si>
  <si>
    <t>650049969</t>
  </si>
  <si>
    <t>Základní škola a Mateřská škola Sádek, okres Svitavy</t>
  </si>
  <si>
    <t>Sádek</t>
  </si>
  <si>
    <t>600090701</t>
  </si>
  <si>
    <t>Základní škola, Seč, okres Chrudim</t>
  </si>
  <si>
    <t>Čs. pionýrů 298</t>
  </si>
  <si>
    <t>Seč</t>
  </si>
  <si>
    <t>650052820</t>
  </si>
  <si>
    <t>Základní škola a mateřská škola Pramínek, Semanín</t>
  </si>
  <si>
    <t>Semanín</t>
  </si>
  <si>
    <t>600096475</t>
  </si>
  <si>
    <t>Základní škola Semín, okres Pardubice</t>
  </si>
  <si>
    <t>Semín</t>
  </si>
  <si>
    <t>650050606</t>
  </si>
  <si>
    <t>Základní škola a mateřská škola, Skořenice</t>
  </si>
  <si>
    <t>Skořenice</t>
  </si>
  <si>
    <t>600090337</t>
  </si>
  <si>
    <t>Základní škola a mateřská škola Žďárec u Skutče, okres Chrudim</t>
  </si>
  <si>
    <t>Žďárec u Skutče 8</t>
  </si>
  <si>
    <t>Skuteč</t>
  </si>
  <si>
    <t>600090591</t>
  </si>
  <si>
    <t>Základní škola, Skuteč, Komenského 150, okres Chrudim</t>
  </si>
  <si>
    <t>Komenského nám. 150</t>
  </si>
  <si>
    <t>600104788</t>
  </si>
  <si>
    <t>Základní škola Sloupnice</t>
  </si>
  <si>
    <t>Horní Sloupnice 14</t>
  </si>
  <si>
    <t>Sloupnice</t>
  </si>
  <si>
    <t>600104681</t>
  </si>
  <si>
    <t>Základní škola a mateřská škola Sopotnice, příspěvková organizace</t>
  </si>
  <si>
    <t>Sopotnice</t>
  </si>
  <si>
    <t>650045815</t>
  </si>
  <si>
    <t>Základní škola a mateřská škola Srch, okres Pardubice</t>
  </si>
  <si>
    <t>Pohránovská 31</t>
  </si>
  <si>
    <t>Srch</t>
  </si>
  <si>
    <t>600104214</t>
  </si>
  <si>
    <t>Integrovaná základní škola a mateřská škola</t>
  </si>
  <si>
    <t>Sruby</t>
  </si>
  <si>
    <t>650056451</t>
  </si>
  <si>
    <t>Základní škola a mateřská škola Staré Město, okres Svitavy</t>
  </si>
  <si>
    <t>650018346</t>
  </si>
  <si>
    <t>Základní škola a mateřská škola Staré Ždánice, okres Pardubice</t>
  </si>
  <si>
    <t>Staré Ždánice</t>
  </si>
  <si>
    <t>600100316</t>
  </si>
  <si>
    <t>Základní škola a mateřská škola Svitavy - Lačnov</t>
  </si>
  <si>
    <t>Zadní 125/50</t>
  </si>
  <si>
    <t>Svitavy</t>
  </si>
  <si>
    <t>600090353</t>
  </si>
  <si>
    <t>Základní škola a mateřská škola Svratouch</t>
  </si>
  <si>
    <t>č.p. 237</t>
  </si>
  <si>
    <t>Svratouch</t>
  </si>
  <si>
    <t>600100723</t>
  </si>
  <si>
    <t>Základní škola a mateřská škola Široký Důl</t>
  </si>
  <si>
    <t>Široký Důl</t>
  </si>
  <si>
    <t>650048482</t>
  </si>
  <si>
    <t>Základní škola a Mateřská škola Tatenice</t>
  </si>
  <si>
    <t>Tatenice</t>
  </si>
  <si>
    <t>650051394</t>
  </si>
  <si>
    <t>ZÁKLADNÍ ŠKOLA A MATEŘSKÁ ŠKOLA TĚCHONÍN</t>
  </si>
  <si>
    <t>Těchonín</t>
  </si>
  <si>
    <t>600100456</t>
  </si>
  <si>
    <t>Základní škola a mateřská škola Telecí</t>
  </si>
  <si>
    <t>Telecí</t>
  </si>
  <si>
    <t>600104559</t>
  </si>
  <si>
    <t>Základní škola a Mateřská škola Tisová, okres Ústí nad Orlicí</t>
  </si>
  <si>
    <t>Tisová</t>
  </si>
  <si>
    <t>650053109</t>
  </si>
  <si>
    <t>Základní škola, Trhová Kamenice, okres Chrudim</t>
  </si>
  <si>
    <t>Raisovo náměstí 2</t>
  </si>
  <si>
    <t>Trhová Kamenice</t>
  </si>
  <si>
    <t>600100464</t>
  </si>
  <si>
    <t>Základní škola a mateřská škola Trstěnice, okres Svitavy</t>
  </si>
  <si>
    <t>650047753</t>
  </si>
  <si>
    <t>Základní škola a Mateřská škola Třebařov, okres Svitavy</t>
  </si>
  <si>
    <t>Třebařov</t>
  </si>
  <si>
    <t>691001073</t>
  </si>
  <si>
    <t>Základní škola Srdcovka</t>
  </si>
  <si>
    <t>Třebosice</t>
  </si>
  <si>
    <t>600104575</t>
  </si>
  <si>
    <t>Mateřská škola a Základní škola Třebovice</t>
  </si>
  <si>
    <t>Třebovice</t>
  </si>
  <si>
    <t>600090361</t>
  </si>
  <si>
    <t>Základní škola a Mateřská škola Tuněchody, okres Chrudim</t>
  </si>
  <si>
    <t>Tuněchody</t>
  </si>
  <si>
    <t>600104290</t>
  </si>
  <si>
    <t>Základní škola Ústí nad Orlicí, Školní 75</t>
  </si>
  <si>
    <t>Školní 75</t>
  </si>
  <si>
    <t>Ústí nad Orlicí</t>
  </si>
  <si>
    <t>600096491</t>
  </si>
  <si>
    <t>Základní škola Vápno, okres Pardubice</t>
  </si>
  <si>
    <t>Vápno</t>
  </si>
  <si>
    <t>650022181</t>
  </si>
  <si>
    <t>Základní škola Včelákov, okres Chrudim</t>
  </si>
  <si>
    <t>Škroupovo náměstí 55</t>
  </si>
  <si>
    <t>Včelákov</t>
  </si>
  <si>
    <t>650051351</t>
  </si>
  <si>
    <t>Základní škola Vejvanovice, okres Chrudim</t>
  </si>
  <si>
    <t>Vejvanovice</t>
  </si>
  <si>
    <t>600099938</t>
  </si>
  <si>
    <t>Základní škola Vendolí, okres Svitavy</t>
  </si>
  <si>
    <t>č.p. 138</t>
  </si>
  <si>
    <t>Vendolí</t>
  </si>
  <si>
    <t>650057511</t>
  </si>
  <si>
    <t>Základní škola a Mateřská škola Verměřovice, okres Ústí nad Orlicí</t>
  </si>
  <si>
    <t>Verměřovice</t>
  </si>
  <si>
    <t>600100863</t>
  </si>
  <si>
    <t>Základní škola, Vidlatá Seč, okres Svitavy</t>
  </si>
  <si>
    <t>Vidlatá Seč</t>
  </si>
  <si>
    <t>600100472</t>
  </si>
  <si>
    <t>Základní škola Vítějeves, okres Svitavy</t>
  </si>
  <si>
    <t>Vítějeves</t>
  </si>
  <si>
    <t>650051866</t>
  </si>
  <si>
    <t>Základní škola a Mateřská škola Vraclav, okres Ústí nad Orlicí</t>
  </si>
  <si>
    <t>Vraclav</t>
  </si>
  <si>
    <t>600104842</t>
  </si>
  <si>
    <t>Základní škola Jindřicha Pravečka, Výprachtice, okres Ústí nad Orlicí</t>
  </si>
  <si>
    <t>č.p. 390</t>
  </si>
  <si>
    <t>Výprachtice</t>
  </si>
  <si>
    <t>600104419</t>
  </si>
  <si>
    <t>Základní škola Vysoké Mýto, Knířov, příspěvková organizace</t>
  </si>
  <si>
    <t>Knířov 11</t>
  </si>
  <si>
    <t>Vysoké Mýto</t>
  </si>
  <si>
    <t>600104605</t>
  </si>
  <si>
    <t>Základní škola Bohousová, okres Ústí nad Orlicí</t>
  </si>
  <si>
    <t>Bohousová 73</t>
  </si>
  <si>
    <t>Záchlumí</t>
  </si>
  <si>
    <t>650050444</t>
  </si>
  <si>
    <t>Základní škola, Zaječice, okres Chrudim</t>
  </si>
  <si>
    <t>Zaječice</t>
  </si>
  <si>
    <t>650043766</t>
  </si>
  <si>
    <t>Základní škola a mateřská škola Zálší, okres Ústí nad Orlicí</t>
  </si>
  <si>
    <t>Zálší</t>
  </si>
  <si>
    <t>600104621</t>
  </si>
  <si>
    <t>Základní škola Zámrsk, okres Ústí nad Orlicí</t>
  </si>
  <si>
    <t>Zámrsk</t>
  </si>
  <si>
    <t>600096220</t>
  </si>
  <si>
    <t>Základní škola Zdechovice, okres Pardubice</t>
  </si>
  <si>
    <t>Zdechovice</t>
  </si>
  <si>
    <t>691009228</t>
  </si>
  <si>
    <t>Základní škola Erudio Orlicko</t>
  </si>
  <si>
    <t>Velký Hájek 1554</t>
  </si>
  <si>
    <t>Žamberk</t>
  </si>
  <si>
    <t>600104630</t>
  </si>
  <si>
    <t>Základní škola a Mateřská škola Žichlínek</t>
  </si>
  <si>
    <t>Žichlínek</t>
  </si>
  <si>
    <t>600096505</t>
  </si>
  <si>
    <t>Základní škola a mateřská škola Živanice, okres Pardubice</t>
  </si>
  <si>
    <t>Živanice</t>
  </si>
  <si>
    <t>650014740</t>
  </si>
  <si>
    <t>Základní škola a Mateřská škola Bělá nad Radbuzou</t>
  </si>
  <si>
    <t>Pavlovická 352</t>
  </si>
  <si>
    <t>Bělá nad Radbuzou</t>
  </si>
  <si>
    <t>Plzeňský</t>
  </si>
  <si>
    <t>650013743</t>
  </si>
  <si>
    <t>Základní škola a Mateřská škola Běšiny, okres Klatovy, příspěvková organizace</t>
  </si>
  <si>
    <t>Běšiny</t>
  </si>
  <si>
    <t>650049624</t>
  </si>
  <si>
    <t>Základní škola a mateřská škola Bezděkov, okres Klatovy, příspěvková organizace</t>
  </si>
  <si>
    <t>Bezděkov</t>
  </si>
  <si>
    <t>600073823</t>
  </si>
  <si>
    <t>Základní škola, Mateřská škola a Základní umělecká škola Bezdružice, příspěvková organizace</t>
  </si>
  <si>
    <t>Školní 183</t>
  </si>
  <si>
    <t>Bezdružice</t>
  </si>
  <si>
    <t>650015428</t>
  </si>
  <si>
    <t>Základní škola a Mateřská škola Bezvěrov, okres Plzeň-sever, příspěvková organizace</t>
  </si>
  <si>
    <t>Bezvěrov</t>
  </si>
  <si>
    <t>600068391</t>
  </si>
  <si>
    <t>Základní škola a mateřská škola Bolešiny, příspěvková organizace</t>
  </si>
  <si>
    <t>Bolešiny</t>
  </si>
  <si>
    <t>650032314</t>
  </si>
  <si>
    <t>Základní škola a Mateřská škola Čachrov, okres Klatovy, příspěvková organizace</t>
  </si>
  <si>
    <t>Čachrov</t>
  </si>
  <si>
    <t>600073939</t>
  </si>
  <si>
    <t>Základní škola Černošín, okres Tachov, příspěvková organizace</t>
  </si>
  <si>
    <t>nám. 1. máje 38</t>
  </si>
  <si>
    <t>Černošín</t>
  </si>
  <si>
    <t>691005087</t>
  </si>
  <si>
    <t>Základní škola a Mateřská škola Česká Kubice, okres Domažlice,|příspěvková organizace</t>
  </si>
  <si>
    <t>Česká Kubice</t>
  </si>
  <si>
    <t>Základní škola a Mateřská škola Dešenice, okres Klatovy, příspěvková organizace</t>
  </si>
  <si>
    <t>č.p. 151</t>
  </si>
  <si>
    <t>Dešenice</t>
  </si>
  <si>
    <t>650032951</t>
  </si>
  <si>
    <t>Základní škola a mateřská škola Dlouhá Ves, příspěvková organizace</t>
  </si>
  <si>
    <t>Dlouhá Ves</t>
  </si>
  <si>
    <t>600071154</t>
  </si>
  <si>
    <t>Základní škola Dobříč, okres Plzeň-sever, příspěvková organizace</t>
  </si>
  <si>
    <t>Dobříč</t>
  </si>
  <si>
    <t>600071898</t>
  </si>
  <si>
    <t>Základní škola Dobřív, okres Rokycany</t>
  </si>
  <si>
    <t>Dobřív</t>
  </si>
  <si>
    <t>650045734</t>
  </si>
  <si>
    <t>Základní škola a mateřská škola Dolany, okres Klatovy, příspěvková organizace</t>
  </si>
  <si>
    <t>650049047</t>
  </si>
  <si>
    <t>Základní škola a mateřská škola Dolní Lukavice, okres Plzeň-jih, příspěvková organizace</t>
  </si>
  <si>
    <t>Dolní Lukavice</t>
  </si>
  <si>
    <t>650055390</t>
  </si>
  <si>
    <t>Základní škola a Mateřská škola Ejpovice, okres Rokycany, příspěvková organizace</t>
  </si>
  <si>
    <t>Hlavní 87</t>
  </si>
  <si>
    <t>Ejpovice</t>
  </si>
  <si>
    <t>650049691</t>
  </si>
  <si>
    <t>Základní škola a Mateřská škola Halže, příspěvková organizace</t>
  </si>
  <si>
    <t>Lipová 220</t>
  </si>
  <si>
    <t>Halže</t>
  </si>
  <si>
    <t>691003793</t>
  </si>
  <si>
    <t>Základní škola Hartmanice, příspěvková organizace</t>
  </si>
  <si>
    <t>Hartmanice</t>
  </si>
  <si>
    <t>650048628</t>
  </si>
  <si>
    <t>Základní škola a Mateřská škola Heřmanova Huť, příspěvková organizace</t>
  </si>
  <si>
    <t>Mírové náměstí 72</t>
  </si>
  <si>
    <t>Heřmanova Huť</t>
  </si>
  <si>
    <t>650013883</t>
  </si>
  <si>
    <t>Základní škola a mateřská škola Hlavňovice, okres Klatovy, příspěvková organizace</t>
  </si>
  <si>
    <t>Hlavňovice</t>
  </si>
  <si>
    <t>650032756</t>
  </si>
  <si>
    <t>Základní škola a Mateřská škola Holoubkov, okres Rokycany, příspěvková organizace</t>
  </si>
  <si>
    <t>Holoubkov</t>
  </si>
  <si>
    <t>650055802</t>
  </si>
  <si>
    <t>Základní škola a Mateřská škola Horšice, příspěvková organizace</t>
  </si>
  <si>
    <t>Horšice</t>
  </si>
  <si>
    <t>600028429</t>
  </si>
  <si>
    <t>Výchovný ústav, dětský domov se školou, základní škola, střední škola a školní jídelna, Hostouň, Chodské náměstí 131</t>
  </si>
  <si>
    <t>Chodské náměstí 131</t>
  </si>
  <si>
    <t>Hostouň</t>
  </si>
  <si>
    <t>600065511</t>
  </si>
  <si>
    <t>Základní škola Hostouň, okres Domažlice, příspěvková organizace</t>
  </si>
  <si>
    <t>Osvobození 188</t>
  </si>
  <si>
    <t>600070301</t>
  </si>
  <si>
    <t>Základní škola a Mateřská škola Hradec</t>
  </si>
  <si>
    <t>Hradec</t>
  </si>
  <si>
    <t>600068439</t>
  </si>
  <si>
    <t>Základní škola a mateřská škola Hrádek u Sušice, příspěvková organizace</t>
  </si>
  <si>
    <t>691013900</t>
  </si>
  <si>
    <t>Základní škola Elanor</t>
  </si>
  <si>
    <t>Čermná 6</t>
  </si>
  <si>
    <t>691001847</t>
  </si>
  <si>
    <t>Základní škola a Mateřská škola Žichlice</t>
  </si>
  <si>
    <t>Žichlice 58</t>
  </si>
  <si>
    <t>Hromnice</t>
  </si>
  <si>
    <t>650014413</t>
  </si>
  <si>
    <t>Základní škola a mateřská škola Chanovice, příspěvková organizace</t>
  </si>
  <si>
    <t>Chanovice</t>
  </si>
  <si>
    <t>650048423</t>
  </si>
  <si>
    <t>Základní škola a Mateřská škola Cheznovice, okres Rokycany, příspěvková organizace</t>
  </si>
  <si>
    <t>Cheznovice</t>
  </si>
  <si>
    <t>650014642</t>
  </si>
  <si>
    <t>Základní škola a mateřská škola Chocenice, okres Plzeň-jih</t>
  </si>
  <si>
    <t>Chocenice</t>
  </si>
  <si>
    <t>600065634</t>
  </si>
  <si>
    <t>Základní škola Chodov, okres Domažlice-příspěvková organizace</t>
  </si>
  <si>
    <t>Chodov</t>
  </si>
  <si>
    <t>650053486</t>
  </si>
  <si>
    <t>Základní škola a mateřská škola Chodová Planá, okres Tachov, příspěvková organizace</t>
  </si>
  <si>
    <t>Pohraniční stráže 193</t>
  </si>
  <si>
    <t>Chodová Planá</t>
  </si>
  <si>
    <t>691010544</t>
  </si>
  <si>
    <t>Základní škola Pivoňka</t>
  </si>
  <si>
    <t>Chříč</t>
  </si>
  <si>
    <t>č.p. 54</t>
  </si>
  <si>
    <t>650055713</t>
  </si>
  <si>
    <t>Základní škola a mateřská škola Chválenice, příspěvková organizace</t>
  </si>
  <si>
    <t>Chválenice</t>
  </si>
  <si>
    <t>650052978</t>
  </si>
  <si>
    <t>Základní škola a Mateřská škola Kařez, příspěvková organizace</t>
  </si>
  <si>
    <t>č.p. 185</t>
  </si>
  <si>
    <t>Kařez</t>
  </si>
  <si>
    <t>650055217</t>
  </si>
  <si>
    <t>Základní škola, Základní umělecká škola a Mateřská škola Kašperské Hory, příspěvková organizace</t>
  </si>
  <si>
    <t>Vimperská 230</t>
  </si>
  <si>
    <t>Kašperské Hory</t>
  </si>
  <si>
    <t>600068722</t>
  </si>
  <si>
    <t>Základní škola a Mateřská škola Kolinec, příspěvková organizace</t>
  </si>
  <si>
    <t>Kolinec</t>
  </si>
  <si>
    <t>600073777</t>
  </si>
  <si>
    <t>Základní škola Konstantinovy Lázně, okres Tachov, příspěvková organizace</t>
  </si>
  <si>
    <t>Školní 22</t>
  </si>
  <si>
    <t>Konstantinovy Lázně</t>
  </si>
  <si>
    <t>600065448</t>
  </si>
  <si>
    <t>Základní škola Kout na Šumavě, okres Domažlice, příspěvková organizace</t>
  </si>
  <si>
    <t>Kout na Šumavě</t>
  </si>
  <si>
    <t>650033370</t>
  </si>
  <si>
    <t>Základní škola a Mateřská škola Kozojedy, okres Plzeň-sever, příspěvková organizace</t>
  </si>
  <si>
    <t>Kozojedy</t>
  </si>
  <si>
    <t>600071260</t>
  </si>
  <si>
    <t>Základní škola a Mateřská škola Kozolupy</t>
  </si>
  <si>
    <t>Kozolupy</t>
  </si>
  <si>
    <t>691001456</t>
  </si>
  <si>
    <t>Základní škola a Mateřská škola dr. Eduarda Beneše, Kožlany, okres Plzeň-sever,| příspěvková organizace</t>
  </si>
  <si>
    <t>Pražská 112</t>
  </si>
  <si>
    <t>Kožlany</t>
  </si>
  <si>
    <t>650031946</t>
  </si>
  <si>
    <t>Základní škola Ledce, okres Plzeň-sever, příspěvková organizace</t>
  </si>
  <si>
    <t>Ledce</t>
  </si>
  <si>
    <t>650033221</t>
  </si>
  <si>
    <t>Základní škola a mateřská škola Letiny, okres Plzeň-jih, příspěvková organizace</t>
  </si>
  <si>
    <t>Letiny</t>
  </si>
  <si>
    <t>600071197</t>
  </si>
  <si>
    <t>Základní škola a mateřská škola Líšťany, okres Plzeň-sever, příspěvková organizace</t>
  </si>
  <si>
    <t>Líšťany</t>
  </si>
  <si>
    <t>650058232</t>
  </si>
  <si>
    <t>Základní škola a mateřská škola Lužany, okres Plzeň-jih, příspěvková organizace</t>
  </si>
  <si>
    <t>650055349</t>
  </si>
  <si>
    <t>Základní škola Manětín, příspěvková organizace</t>
  </si>
  <si>
    <t>Manětín</t>
  </si>
  <si>
    <t>600001296</t>
  </si>
  <si>
    <t>Soukromá základní škola a mateřská škola Adélka, o.p.s.</t>
  </si>
  <si>
    <t>Mašovice 5</t>
  </si>
  <si>
    <t>Meclov</t>
  </si>
  <si>
    <t>600065456</t>
  </si>
  <si>
    <t>Základní škola a mateřská škola Meclov, příspěvková organizace</t>
  </si>
  <si>
    <t>650014545</t>
  </si>
  <si>
    <t>Základní škola a mateřská škola Měčín - příspěvková organizace</t>
  </si>
  <si>
    <t>Školní 93</t>
  </si>
  <si>
    <t>Měčín</t>
  </si>
  <si>
    <t>600065596</t>
  </si>
  <si>
    <t>Základní škola a mateřská škola Milavče, okres Domažlice, příspěvková organizace</t>
  </si>
  <si>
    <t>Milavče</t>
  </si>
  <si>
    <t>650055675</t>
  </si>
  <si>
    <t>Základní škola a mateřská škola Mladotice, okres Plzeň-sever,| příspěvková organizace</t>
  </si>
  <si>
    <t>Mladotice</t>
  </si>
  <si>
    <t>650049501</t>
  </si>
  <si>
    <t>Základní škola a Mateřská škola Mlečice, příspěvková organizace</t>
  </si>
  <si>
    <t>Mlečice</t>
  </si>
  <si>
    <t>650014693</t>
  </si>
  <si>
    <t>Základní škola a mateřská škola Mochtín, okres Klatovy, příspěvková organizace</t>
  </si>
  <si>
    <t>Mochtín</t>
  </si>
  <si>
    <t>650049438</t>
  </si>
  <si>
    <t>Šafránkova základní škola a mateřská škola Nalžovské Hory, příspěvková organizace</t>
  </si>
  <si>
    <t>Stříbrné Hory 135</t>
  </si>
  <si>
    <t>Nalžovské Hory</t>
  </si>
  <si>
    <t>650047184</t>
  </si>
  <si>
    <t>Základní škola a Mateřská škola Osek, okres Rokycany, příspěvková organizace</t>
  </si>
  <si>
    <t>Osek</t>
  </si>
  <si>
    <t>600065642</t>
  </si>
  <si>
    <t>Základní škola a Mateřská škola Osvračín, příspěvková organizace</t>
  </si>
  <si>
    <t>Osvračín</t>
  </si>
  <si>
    <t>600068765</t>
  </si>
  <si>
    <t>Základní škola Pačejov, okres Klatovy, příspěvková organizace</t>
  </si>
  <si>
    <t>č.p. 51</t>
  </si>
  <si>
    <t>Pačejov</t>
  </si>
  <si>
    <t>650032063</t>
  </si>
  <si>
    <t>Základní škola a Mateřská škola Pernarec, okres Plzeň-sever, příspěvková organizace</t>
  </si>
  <si>
    <t>Pernarec</t>
  </si>
  <si>
    <t>650055926</t>
  </si>
  <si>
    <t>Základní škola Dr. ing. Františka Křižíka a mateřská škola Plánice,| příspěvková organizace</t>
  </si>
  <si>
    <t>Klatovská 129</t>
  </si>
  <si>
    <t>Plánice</t>
  </si>
  <si>
    <t>600028712</t>
  </si>
  <si>
    <t>Dětský diagnostický ústav, středisko výchovné péče, základní škola a školní jídelna Plzeň, Karlovarská 67</t>
  </si>
  <si>
    <t>Karlovarská 459/67</t>
  </si>
  <si>
    <t>Plzeň</t>
  </si>
  <si>
    <t>600009637</t>
  </si>
  <si>
    <t>Gymnázium Františka Křižíka a základní škola, s.r.o.</t>
  </si>
  <si>
    <t>Sokolovská 1165/54</t>
  </si>
  <si>
    <t>600001318</t>
  </si>
  <si>
    <t>Soukromá základní škola ELEMENTÁRIA, s.r.o.</t>
  </si>
  <si>
    <t>Jesenická 1262/11</t>
  </si>
  <si>
    <t>600069613</t>
  </si>
  <si>
    <t>Tyršova základní škola a mateřská škola Plzeň, U Školy 7, příspěvková organizace</t>
  </si>
  <si>
    <t>U Školy 92/7</t>
  </si>
  <si>
    <t>691005648</t>
  </si>
  <si>
    <t>Waldorfská základní škola a střední škola Dobromysl z.ú.</t>
  </si>
  <si>
    <t>Husova 1126/43</t>
  </si>
  <si>
    <t>600069605</t>
  </si>
  <si>
    <t>Základní škola a mateřská škola Plzeň - Božkov, Vřesinská 17, příspěvková organizace</t>
  </si>
  <si>
    <t>Vřesinská 139/17</t>
  </si>
  <si>
    <t>691002762</t>
  </si>
  <si>
    <t>Základní škola Easy Start s.r.o.</t>
  </si>
  <si>
    <t>Blatenská 1073/27a</t>
  </si>
  <si>
    <t>691006351</t>
  </si>
  <si>
    <t>Základní škola Montessori Plzeň</t>
  </si>
  <si>
    <t>náměstí Odboje 550/18</t>
  </si>
  <si>
    <t>600069656</t>
  </si>
  <si>
    <t>Základní škola Plzeň - Újezd, Národní 1, příspěvková organizace</t>
  </si>
  <si>
    <t>Národní 76/1</t>
  </si>
  <si>
    <t>650059743</t>
  </si>
  <si>
    <t>Základní škola a Mateřská škola Pňovany, okres Plzeň-sever, příspěvková organizace</t>
  </si>
  <si>
    <t>Pňovany</t>
  </si>
  <si>
    <t>600065651</t>
  </si>
  <si>
    <t>Základní škola a Mateřská škola Pocinovice, okres Domažlice, příspěvková organizace</t>
  </si>
  <si>
    <t>Pocinovice</t>
  </si>
  <si>
    <t>650055497</t>
  </si>
  <si>
    <t>Základní škola a mateřská škola Postřekov, příspěvková organizace</t>
  </si>
  <si>
    <t>č.p. 271</t>
  </si>
  <si>
    <t>Postřekov</t>
  </si>
  <si>
    <t>600022927</t>
  </si>
  <si>
    <t>Dětský domov se školou, základní škola a školní jídelna, Měcholupy 2</t>
  </si>
  <si>
    <t>Měcholupy 2</t>
  </si>
  <si>
    <t>Předslav</t>
  </si>
  <si>
    <t>650049306</t>
  </si>
  <si>
    <t>Základní škola a mateřská škola Předslav, okres Klatovy, příspěvková organizace</t>
  </si>
  <si>
    <t>650014596</t>
  </si>
  <si>
    <t>Základní škola a mateřská škola Skočice, okres Plzeň-jih, příspěvková organizace</t>
  </si>
  <si>
    <t>Skočice 98</t>
  </si>
  <si>
    <t>Přeštice</t>
  </si>
  <si>
    <t>600073807</t>
  </si>
  <si>
    <t>Základní škola Rozvadov, okres Tachov, příspěvková organizace</t>
  </si>
  <si>
    <t>Rozvadov</t>
  </si>
  <si>
    <t>600070352</t>
  </si>
  <si>
    <t>Základní škola a mateřská škola Řenče, okres Plzeň-jih, příspěvková organizace</t>
  </si>
  <si>
    <t>Řenče</t>
  </si>
  <si>
    <t>600073742</t>
  </si>
  <si>
    <t>Základní škola a Mateřská škola Staré Sedliště, příspěvková organizace</t>
  </si>
  <si>
    <t>č.p. 360</t>
  </si>
  <si>
    <t>Staré Sedliště</t>
  </si>
  <si>
    <t>600070361</t>
  </si>
  <si>
    <t>Základní škola a mateřská škola Starý Plzenec, Sedlec 81, příspěvková organizace</t>
  </si>
  <si>
    <t>Sedlec 81</t>
  </si>
  <si>
    <t>Starý Plzenec</t>
  </si>
  <si>
    <t>600073874</t>
  </si>
  <si>
    <t>Základní škola Stráž, okres Tachov, příspěvková organizace</t>
  </si>
  <si>
    <t>Stráž</t>
  </si>
  <si>
    <t>650048342</t>
  </si>
  <si>
    <t>Základní škola a mateřská škola Strážov, příspěvková organizace</t>
  </si>
  <si>
    <t>Strážov</t>
  </si>
  <si>
    <t>600073947</t>
  </si>
  <si>
    <t>Základní škola a Mateřská škola Svojšín, příspěvková organizace</t>
  </si>
  <si>
    <t>Svojšín</t>
  </si>
  <si>
    <t>600070379</t>
  </si>
  <si>
    <t>Základní škola Šťáhlavy</t>
  </si>
  <si>
    <t>Komenského 126</t>
  </si>
  <si>
    <t>Šťáhlavy</t>
  </si>
  <si>
    <t>600071235</t>
  </si>
  <si>
    <t>Integrovaná základní škola a Mateřská škola Trnová okres Plzeň-sever</t>
  </si>
  <si>
    <t>Trnová</t>
  </si>
  <si>
    <t>691013420</t>
  </si>
  <si>
    <t>Základní škola Inspíria s.r.o.</t>
  </si>
  <si>
    <t>Třemošenská 61</t>
  </si>
  <si>
    <t>Třemošná</t>
  </si>
  <si>
    <t>600070387</t>
  </si>
  <si>
    <t>Základní škola Tymákov</t>
  </si>
  <si>
    <t>Tymákov</t>
  </si>
  <si>
    <t>650032110</t>
  </si>
  <si>
    <t>Základní škola a mateřská škola Velhartice, příspěvková organizace</t>
  </si>
  <si>
    <t>Velhartice</t>
  </si>
  <si>
    <t>600071871</t>
  </si>
  <si>
    <t>Základní škola Veselá, okres Rokycany, příspěvková organizace</t>
  </si>
  <si>
    <t>Veselá</t>
  </si>
  <si>
    <t>650047222</t>
  </si>
  <si>
    <t>Základní škola a Mateřská škola Volduchy, příspěvková organizace</t>
  </si>
  <si>
    <t>Volduchy</t>
  </si>
  <si>
    <t>600070409</t>
  </si>
  <si>
    <t>Základní škola Vrčeň, okres Plzeň-jih, příspěvková organizace</t>
  </si>
  <si>
    <t>Vrčeň</t>
  </si>
  <si>
    <t>650049179</t>
  </si>
  <si>
    <t>Základní škola a mateřská škola Vrhaveč, příspěvková organizace</t>
  </si>
  <si>
    <t>Vrhaveč</t>
  </si>
  <si>
    <t>600065472</t>
  </si>
  <si>
    <t>Základní škola Všeruby, okres Domažlice, příspěvková organizace</t>
  </si>
  <si>
    <t>Všeruby</t>
  </si>
  <si>
    <t>600068820</t>
  </si>
  <si>
    <t>Základní škola a Mateřská škola Karla Klostermanna Železná Ruda, příspěvková organizace</t>
  </si>
  <si>
    <t>Zahradní 403</t>
  </si>
  <si>
    <t>Železná Ruda</t>
  </si>
  <si>
    <t>600071464</t>
  </si>
  <si>
    <t>Masarykova základní škola a mateřská škola v Žihli</t>
  </si>
  <si>
    <t>Žihle</t>
  </si>
  <si>
    <t>650031768</t>
  </si>
  <si>
    <t>Základní škola a Mateřská škola Žihobce, okres Klatovy</t>
  </si>
  <si>
    <t>Žihobce</t>
  </si>
  <si>
    <t>600068536</t>
  </si>
  <si>
    <t>Základní škola Žichovice, okres Klatovy, příspěvková organizace</t>
  </si>
  <si>
    <t>Žichovice</t>
  </si>
  <si>
    <t>650047605</t>
  </si>
  <si>
    <t>Základní škola a mateřská škola Žinkovy, příspěvková organizace</t>
  </si>
  <si>
    <t>Žinkovy</t>
  </si>
  <si>
    <t>650068955</t>
  </si>
  <si>
    <t>OPEN GATE - gymnázium a základní škola, s.r.o.</t>
  </si>
  <si>
    <t>Na Návsi 5</t>
  </si>
  <si>
    <t>Středočeský</t>
  </si>
  <si>
    <t>600045285</t>
  </si>
  <si>
    <t>Základní škola a Mateřská škola Bečváry, okres Kolín</t>
  </si>
  <si>
    <t>Bečváry</t>
  </si>
  <si>
    <t>691009724</t>
  </si>
  <si>
    <t>Základní škola Otevřeno, z. ú.</t>
  </si>
  <si>
    <t>U Školy 225/2</t>
  </si>
  <si>
    <t>Benátky nad Jizerou</t>
  </si>
  <si>
    <t>691005265</t>
  </si>
  <si>
    <t>Mateřská škola Montessori Beroun a Základní škola s.r.o.</t>
  </si>
  <si>
    <t>V Zahradách 1874</t>
  </si>
  <si>
    <t>Beroun</t>
  </si>
  <si>
    <t>600050742</t>
  </si>
  <si>
    <t>Základní škola Běrunice, okres Nymburk</t>
  </si>
  <si>
    <t>Hlavní 77</t>
  </si>
  <si>
    <t>Běrunice</t>
  </si>
  <si>
    <t xml:space="preserve">	Základní škola a Mateřská škola Bílé Podolí, okres Kutná Hora</t>
  </si>
  <si>
    <t>Bílé Podolí</t>
  </si>
  <si>
    <t>600050891</t>
  </si>
  <si>
    <t>Masarykova základní škola a mateřská škola Bobnice</t>
  </si>
  <si>
    <t>Kovanská 171</t>
  </si>
  <si>
    <t>Bobnice</t>
  </si>
  <si>
    <t>691009139</t>
  </si>
  <si>
    <t>Základní škola V Oboře</t>
  </si>
  <si>
    <t>U Borku 506</t>
  </si>
  <si>
    <t>Bradlec</t>
  </si>
  <si>
    <t>691010293</t>
  </si>
  <si>
    <t>Základní škola ZáŠkola, s.r.o.</t>
  </si>
  <si>
    <t>Královická 915/12</t>
  </si>
  <si>
    <t>Brandýs nad Labem-Stará Boleslav</t>
  </si>
  <si>
    <t>600044106</t>
  </si>
  <si>
    <t>Základní škola a Mateřská škola Bratronice, okres Kladno</t>
  </si>
  <si>
    <t>Bratronice</t>
  </si>
  <si>
    <t>600052079</t>
  </si>
  <si>
    <t>Základní škola a Mateřská škola Brázdim, okres Praha - východ, příspěvková organizace</t>
  </si>
  <si>
    <t>Veliký Brázdim 12</t>
  </si>
  <si>
    <t>Brázdim</t>
  </si>
  <si>
    <t>600050963</t>
  </si>
  <si>
    <t>Základní škola Budiměřice, okres Nymburk</t>
  </si>
  <si>
    <t>Budiměřice</t>
  </si>
  <si>
    <t>691005567</t>
  </si>
  <si>
    <t>Mateřská škola a základní škola GAIA</t>
  </si>
  <si>
    <t>č.p. 195</t>
  </si>
  <si>
    <t>600027791</t>
  </si>
  <si>
    <t>Dětský domov se školou, středisko výchovné péče a základní škola, Býchory</t>
  </si>
  <si>
    <t>Býchory</t>
  </si>
  <si>
    <t>600045641</t>
  </si>
  <si>
    <t>Základní škola a Mateřská škola Býchory, okres Kolín, příspěvková organizace</t>
  </si>
  <si>
    <t>691008302</t>
  </si>
  <si>
    <t>Základní škola B. J. Dlabače Cerhenice, příspěvková organizace</t>
  </si>
  <si>
    <t>Školská 280</t>
  </si>
  <si>
    <t>Cerhenice</t>
  </si>
  <si>
    <t>600046231</t>
  </si>
  <si>
    <t>Základní škola Církvice, okres Kutná Hora</t>
  </si>
  <si>
    <t>Církvice</t>
  </si>
  <si>
    <t>600047539</t>
  </si>
  <si>
    <t>Základní škola a Mateřská škola Cítov, okres Mělník</t>
  </si>
  <si>
    <t>Cítov</t>
  </si>
  <si>
    <t>600047750</t>
  </si>
  <si>
    <t>Základní škola a Mateřská škola Čečelice, příspěvková organizace</t>
  </si>
  <si>
    <t>Školní 57/2</t>
  </si>
  <si>
    <t>Čečelice</t>
  </si>
  <si>
    <t>600171761</t>
  </si>
  <si>
    <t>Vyšší odborná škola, střední škola, jazyková škola s právem státní jazykové| zkoušky, základní škola a mateřská škola MILLS, s.r.o.</t>
  </si>
  <si>
    <t>náměstí 5. května 2/12</t>
  </si>
  <si>
    <t>Čelákovice</t>
  </si>
  <si>
    <t>691010820</t>
  </si>
  <si>
    <t>Základní škola a lesní mateřská škola Na dvorečku</t>
  </si>
  <si>
    <t>Karlštejnská 253</t>
  </si>
  <si>
    <t>Černošice</t>
  </si>
  <si>
    <t>600044211</t>
  </si>
  <si>
    <t>Základní škola Černuc, okres Kladno</t>
  </si>
  <si>
    <t>Černuc</t>
  </si>
  <si>
    <t>600046371</t>
  </si>
  <si>
    <t>Základní škola a Mateřská škola Červené Janovice, příspěvková organizace</t>
  </si>
  <si>
    <t>Červené Janovice</t>
  </si>
  <si>
    <t>600053067</t>
  </si>
  <si>
    <t>Základní škola a Mateřská škola Čisovice, okres Praha - západ</t>
  </si>
  <si>
    <t>Čisovice</t>
  </si>
  <si>
    <t>600048942</t>
  </si>
  <si>
    <t>Základní škola a mateřská škola Čistá</t>
  </si>
  <si>
    <t>600055752</t>
  </si>
  <si>
    <t>Základní škola a Mateřská škola Čistá, okres Rakovník</t>
  </si>
  <si>
    <t>Tyršova 127</t>
  </si>
  <si>
    <t>600049043</t>
  </si>
  <si>
    <t>Základní škola a Mateřská škola Dalovice, příspěvková organizace</t>
  </si>
  <si>
    <t>Dalovice</t>
  </si>
  <si>
    <t>600027945</t>
  </si>
  <si>
    <t>Dětský domov se školou, středisko výchovné péče, základní škola a školní jídelna| Dobřichovice</t>
  </si>
  <si>
    <t>Pražská 151</t>
  </si>
  <si>
    <t>Dobřichovice</t>
  </si>
  <si>
    <t>691009082</t>
  </si>
  <si>
    <t>Základní škola TRNKA</t>
  </si>
  <si>
    <t>Příbramská 938</t>
  </si>
  <si>
    <t>Dobříš</t>
  </si>
  <si>
    <t>600044181</t>
  </si>
  <si>
    <t>Základní škola a Mateřská škola Doksy, okres Kladno</t>
  </si>
  <si>
    <t>Sokolská 230</t>
  </si>
  <si>
    <t>600053091</t>
  </si>
  <si>
    <t>Základní škola Dolany nad Vltavou</t>
  </si>
  <si>
    <t>Ke Škole 24</t>
  </si>
  <si>
    <t>Dolany nad Vltavou</t>
  </si>
  <si>
    <t>600047628</t>
  </si>
  <si>
    <t>Základní škola a mateřská škola Dolní Beřkovice, příspěvková organizace</t>
  </si>
  <si>
    <t>Nádražní 250</t>
  </si>
  <si>
    <t>Dolní Beřkovice</t>
  </si>
  <si>
    <t>691001529</t>
  </si>
  <si>
    <t>Střední škola, základní škola a mateřská škola da Vinci</t>
  </si>
  <si>
    <t>Na Drahách 20</t>
  </si>
  <si>
    <t>Dolní Břežany</t>
  </si>
  <si>
    <t>600054438</t>
  </si>
  <si>
    <t>Základní škola a Mateřská škola Dolní Hbity, okres Příbram</t>
  </si>
  <si>
    <t>Dolní Hbity</t>
  </si>
  <si>
    <t>600049159</t>
  </si>
  <si>
    <t>Základní škola a mateřská škola Dolní Slivno, příspěvková organizace</t>
  </si>
  <si>
    <t>Dolní Slivno</t>
  </si>
  <si>
    <t>600042863</t>
  </si>
  <si>
    <t>Základní škola a Mateřská škola Drozdov, okres Beroun</t>
  </si>
  <si>
    <t>Drozdov</t>
  </si>
  <si>
    <t>600044203</t>
  </si>
  <si>
    <t>Základní škola a mateřská škola Družec, okres Kladno</t>
  </si>
  <si>
    <t>Ke Kostelu 77</t>
  </si>
  <si>
    <t>Družec</t>
  </si>
  <si>
    <t>600052150</t>
  </si>
  <si>
    <t>Základní škola a mateřská škola Dřevčice</t>
  </si>
  <si>
    <t>Dřevčice</t>
  </si>
  <si>
    <t>600047547</t>
  </si>
  <si>
    <t>Základní škola a Mateřská škola Dřísy</t>
  </si>
  <si>
    <t>Dřísy</t>
  </si>
  <si>
    <t>600054641</t>
  </si>
  <si>
    <t>Základní škola a Mateřská škola Dublovice, okres Příbram</t>
  </si>
  <si>
    <t>Dublovice</t>
  </si>
  <si>
    <t>691004358</t>
  </si>
  <si>
    <t>Školy HLÁSEK - základní škola a mateřská škola, s.r.o.</t>
  </si>
  <si>
    <t>U Kapličky 58</t>
  </si>
  <si>
    <t>Hlásná Třebaň</t>
  </si>
  <si>
    <t>600054756</t>
  </si>
  <si>
    <t>Základní škola a Mateřská škola Hluboš</t>
  </si>
  <si>
    <t>Hluboš</t>
  </si>
  <si>
    <t>600045293</t>
  </si>
  <si>
    <t>Základní škola Horní Kruty, okres Kolín</t>
  </si>
  <si>
    <t>Horní Kruty</t>
  </si>
  <si>
    <t>600047555</t>
  </si>
  <si>
    <t>Základní škola a Mateřská škola Horní Počaply</t>
  </si>
  <si>
    <t>Horní Počaply</t>
  </si>
  <si>
    <t>600050955</t>
  </si>
  <si>
    <t>Základní škola a mateřská škola plukovníka Bedřicha Krátkorukého, Hořátev</t>
  </si>
  <si>
    <t>Hořátev</t>
  </si>
  <si>
    <t>600047563</t>
  </si>
  <si>
    <t>Základní škola Hořín, okres Mělník, příspěvková organizace</t>
  </si>
  <si>
    <t>Hořín</t>
  </si>
  <si>
    <t>600047776</t>
  </si>
  <si>
    <t>Základní škola a Mateřská škola Hostín u Vojkovic, okres Mělník</t>
  </si>
  <si>
    <t>Hostín u Vojkovic</t>
  </si>
  <si>
    <t>Hostivice</t>
  </si>
  <si>
    <t>691009597</t>
  </si>
  <si>
    <t>Smart Academia základní škola, s.r.o.</t>
  </si>
  <si>
    <t>Pionýrů 79</t>
  </si>
  <si>
    <t>650038509</t>
  </si>
  <si>
    <t>Základní škola Hostouň, okres Kladno</t>
  </si>
  <si>
    <t>Na Skalech 48</t>
  </si>
  <si>
    <t>691010684</t>
  </si>
  <si>
    <t>Základní škola a mateřská škola Montessori Slaný s.r.o.</t>
  </si>
  <si>
    <t>Hradečno</t>
  </si>
  <si>
    <t>600050726</t>
  </si>
  <si>
    <t>Základní škola a Mateřská škola Hradištko, okres Nymburk</t>
  </si>
  <si>
    <t>Hradištko</t>
  </si>
  <si>
    <t>600050793</t>
  </si>
  <si>
    <t>Základní škola a mateřská škola Hrubý Jeseník, okres Nymburk</t>
  </si>
  <si>
    <t>Hrubý Jeseník</t>
  </si>
  <si>
    <t>600055906</t>
  </si>
  <si>
    <t>Základní škola a Mateřská škola Hředle, okres Rakovník</t>
  </si>
  <si>
    <t>Hředle</t>
  </si>
  <si>
    <t>600042979</t>
  </si>
  <si>
    <t>Základní škola Hudlice, příspěvková organizace</t>
  </si>
  <si>
    <t>Jungmannova 147</t>
  </si>
  <si>
    <t>Hudlice</t>
  </si>
  <si>
    <t>600052117</t>
  </si>
  <si>
    <t>Základní škola a mateřská škola Husinec - Řež, příspěvková organizace</t>
  </si>
  <si>
    <t>Ke Škole 17</t>
  </si>
  <si>
    <t>600054446</t>
  </si>
  <si>
    <t>Základní škola a Mateřská škola Hvožďany, okres Příbram, příspěvková organizace</t>
  </si>
  <si>
    <t>Hvožďany</t>
  </si>
  <si>
    <t>600042871</t>
  </si>
  <si>
    <t>Základní škola Hýskov, okres Beroun</t>
  </si>
  <si>
    <t>Školní 112</t>
  </si>
  <si>
    <t>Hýskov</t>
  </si>
  <si>
    <t>650061802</t>
  </si>
  <si>
    <t>Základní škola a mateřská škola Chlumín, příspěvková organizace</t>
  </si>
  <si>
    <t>Chlumín</t>
  </si>
  <si>
    <t>691001995</t>
  </si>
  <si>
    <t>Sportovní základní škola a mateřská škola Človíček s.r.o.</t>
  </si>
  <si>
    <t>č.p. 367</t>
  </si>
  <si>
    <t>Chocerady</t>
  </si>
  <si>
    <t>600048969</t>
  </si>
  <si>
    <t>Základní škola Chotětov, okres Mladá Boleslav</t>
  </si>
  <si>
    <t>Husovo náměstí 7</t>
  </si>
  <si>
    <t>Chotětov</t>
  </si>
  <si>
    <t>600046249</t>
  </si>
  <si>
    <t>Základní škola a Mateřská škola Chotusice, okres Kutná Hora</t>
  </si>
  <si>
    <t>č.p. 262</t>
  </si>
  <si>
    <t>Chotusice</t>
  </si>
  <si>
    <t>600053148</t>
  </si>
  <si>
    <t>Základní škola a Mateřská škola Chrášťany, okres Praha - západ</t>
  </si>
  <si>
    <t>U Školy 41</t>
  </si>
  <si>
    <t>600045625</t>
  </si>
  <si>
    <t>Základní škola Bylany, okres Kolín</t>
  </si>
  <si>
    <t>Bylany 104</t>
  </si>
  <si>
    <t>600054471</t>
  </si>
  <si>
    <t>Základní škola a mateřská škola Chraštice</t>
  </si>
  <si>
    <t>Chraštice</t>
  </si>
  <si>
    <t>600047415</t>
  </si>
  <si>
    <t>Základní škola a Mateřská škola Chvatěruby, okres Mělník</t>
  </si>
  <si>
    <t>Chvatěruby</t>
  </si>
  <si>
    <t>600042987</t>
  </si>
  <si>
    <t>Základní škola a mateřská škola Chyňava</t>
  </si>
  <si>
    <t>Chyňava</t>
  </si>
  <si>
    <t>650013875</t>
  </si>
  <si>
    <t>Základní škola a mateřská škola Jankov, okres Benešov</t>
  </si>
  <si>
    <t>Na náměstí 29</t>
  </si>
  <si>
    <t>Jankov</t>
  </si>
  <si>
    <t>600053164</t>
  </si>
  <si>
    <t>Základní škola a Mateřská škola Jeneč, okres Praha - západ</t>
  </si>
  <si>
    <t>Lidická 265</t>
  </si>
  <si>
    <t>Jeneč</t>
  </si>
  <si>
    <t>600054462</t>
  </si>
  <si>
    <t>Základní škola a Mateřská škola Jesenice u Sedlčan</t>
  </si>
  <si>
    <t>Jesenice</t>
  </si>
  <si>
    <t>600049329</t>
  </si>
  <si>
    <t>Základní škola a Mateřská škola Jivina</t>
  </si>
  <si>
    <t>Jivina</t>
  </si>
  <si>
    <t>600046389</t>
  </si>
  <si>
    <t>Základní škola a Mateřská škola Kácov, okres Kutná Hora</t>
  </si>
  <si>
    <t>Kácov</t>
  </si>
  <si>
    <t>600044599</t>
  </si>
  <si>
    <t>Základní škola a Mateřská škola Kačice</t>
  </si>
  <si>
    <t>Čelechovická 105</t>
  </si>
  <si>
    <t>Kačice</t>
  </si>
  <si>
    <t>691007632</t>
  </si>
  <si>
    <t>Lesní mateřská škola a základní škola Devětsil</t>
  </si>
  <si>
    <t>Kostelecká 508</t>
  </si>
  <si>
    <t>Kamenice</t>
  </si>
  <si>
    <t>691009066</t>
  </si>
  <si>
    <t>Základní škola Těptín s.r.o.</t>
  </si>
  <si>
    <t>Jílovská 884</t>
  </si>
  <si>
    <t>600053202</t>
  </si>
  <si>
    <t>Základní škola a mateřská škola Kamenný Přívoz</t>
  </si>
  <si>
    <t>Kamenný Přívoz</t>
  </si>
  <si>
    <t>600054489</t>
  </si>
  <si>
    <t>Základní škola a Mateřská škola Kamýk nad Vltavou, příspěvková organizace</t>
  </si>
  <si>
    <t>Kamýk nad Vltavou</t>
  </si>
  <si>
    <t>600042880</t>
  </si>
  <si>
    <t>Základní škola a Mateřská škola Karlštejn, okres Beroun</t>
  </si>
  <si>
    <t>Karlštejn</t>
  </si>
  <si>
    <t>600049027</t>
  </si>
  <si>
    <t>Základní škola Katusice, okres Mladá Boleslav</t>
  </si>
  <si>
    <t>nám. Budovatelů 39</t>
  </si>
  <si>
    <t>Katusice</t>
  </si>
  <si>
    <t>600006930</t>
  </si>
  <si>
    <t>1. kladenská soukromá střední škola a základní škola (1. KŠPA), s.r.o.</t>
  </si>
  <si>
    <t>Holandská 2531</t>
  </si>
  <si>
    <t>Kladno</t>
  </si>
  <si>
    <t>691004528</t>
  </si>
  <si>
    <t>Mateřská škola a Základní škola Duhový svět, s.r.o.</t>
  </si>
  <si>
    <t>Bendlova 2168</t>
  </si>
  <si>
    <t>691008167</t>
  </si>
  <si>
    <t>Základní škola a Střední škola Donum Felix s.r.o.</t>
  </si>
  <si>
    <t>Petra Bezruče 3087</t>
  </si>
  <si>
    <t>600001199</t>
  </si>
  <si>
    <t>Základní škola Maltézských rytířů</t>
  </si>
  <si>
    <t>Školská 349</t>
  </si>
  <si>
    <t>691006261</t>
  </si>
  <si>
    <t>Základní škola, Kladno, Pařížská 2249</t>
  </si>
  <si>
    <t>Pařížská 2249</t>
  </si>
  <si>
    <t>600048977</t>
  </si>
  <si>
    <t>Základní škola a mateřská škola Klášter Hradiště nad Jizerou</t>
  </si>
  <si>
    <t>Klášter Hradiště nad Jizerou</t>
  </si>
  <si>
    <t>600044386</t>
  </si>
  <si>
    <t>Základní škola a Mateřská škola Klobuky, okres Kladno</t>
  </si>
  <si>
    <t>Nová 8</t>
  </si>
  <si>
    <t>Klobuky</t>
  </si>
  <si>
    <t>600054811</t>
  </si>
  <si>
    <t>Základní škola a Mateřská škola, Klučenice, okres Příbram</t>
  </si>
  <si>
    <t>Klučenice</t>
  </si>
  <si>
    <t>600044173</t>
  </si>
  <si>
    <t>Základní škola a Mateřská škola Kmetiněves</t>
  </si>
  <si>
    <t>Kmetiněves</t>
  </si>
  <si>
    <t>600055914</t>
  </si>
  <si>
    <t>Základní škola a Mateřská škola Kněževes, okres Rakovník</t>
  </si>
  <si>
    <t>Husovo náměstí 100</t>
  </si>
  <si>
    <t>Kněževes</t>
  </si>
  <si>
    <t>600052044</t>
  </si>
  <si>
    <t>Základní škola a Mateřská škola Kojetice, příspěvková organizace</t>
  </si>
  <si>
    <t>Moravcova 26</t>
  </si>
  <si>
    <t>Kojetice</t>
  </si>
  <si>
    <t>600044165</t>
  </si>
  <si>
    <t>Základní škola Koleč</t>
  </si>
  <si>
    <t>Koleč</t>
  </si>
  <si>
    <t>600055744</t>
  </si>
  <si>
    <t>Základní škola a Mateřská škola Kolešovice, okres Rakovník</t>
  </si>
  <si>
    <t>č.p. 235</t>
  </si>
  <si>
    <t>Kolešovice</t>
  </si>
  <si>
    <t>691014311</t>
  </si>
  <si>
    <t>Základní škola Kolín-Sendražice, Hlavní 210</t>
  </si>
  <si>
    <t>Hlavní 210</t>
  </si>
  <si>
    <t>Kolín</t>
  </si>
  <si>
    <t>600053211</t>
  </si>
  <si>
    <t>Základní škola Kosoř, okres Praha - západ</t>
  </si>
  <si>
    <t>Školská 38</t>
  </si>
  <si>
    <t>Kosoř</t>
  </si>
  <si>
    <t>600054799</t>
  </si>
  <si>
    <t>Základní škola a Mateřská škola Kosova Hora</t>
  </si>
  <si>
    <t>Kosova Hora</t>
  </si>
  <si>
    <t>600052176</t>
  </si>
  <si>
    <t>Základní škola Kostelec u Křížků, okres Praha - východ</t>
  </si>
  <si>
    <t>Kostelec u Křížků</t>
  </si>
  <si>
    <t>600048985</t>
  </si>
  <si>
    <t>Základní škola a mateřská škola Kostelní Hlavno, okres Praha - východ</t>
  </si>
  <si>
    <t>Kostelní Hlavno</t>
  </si>
  <si>
    <t>600050904</t>
  </si>
  <si>
    <t>Základní škola Kostelní Lhota, okres Nymburk</t>
  </si>
  <si>
    <t>Kostelní Lhota</t>
  </si>
  <si>
    <t>600055779</t>
  </si>
  <si>
    <t>Základní škola a Mateřská škola Kounov, okres Rakovník</t>
  </si>
  <si>
    <t>Kounov</t>
  </si>
  <si>
    <t>600050980</t>
  </si>
  <si>
    <t>Základní škola Kovanice, okres Nymburk</t>
  </si>
  <si>
    <t>Chvalovice 69</t>
  </si>
  <si>
    <t>Kovanice</t>
  </si>
  <si>
    <t>600045307</t>
  </si>
  <si>
    <t>Základní škola a Mateřská škola Krakovany, okres Kolín</t>
  </si>
  <si>
    <t>Krakovany</t>
  </si>
  <si>
    <t>600047571</t>
  </si>
  <si>
    <t>Základní škola Kralupy nad Vltavou, 28. října 182, okres Mělník,| příspěvková organizace</t>
  </si>
  <si>
    <t>28. října 182</t>
  </si>
  <si>
    <t>Kralupy nad Vltavou</t>
  </si>
  <si>
    <t>691004706</t>
  </si>
  <si>
    <t>Soukromá Základní škola a Mateřská škola B-English s.r.o.</t>
  </si>
  <si>
    <t>Tři Vršky 532</t>
  </si>
  <si>
    <t>Králův Dvůr</t>
  </si>
  <si>
    <t>600054497</t>
  </si>
  <si>
    <t>Základní škola a Mateřská škola Krásná Hora n. Vlt., okres Příbram</t>
  </si>
  <si>
    <t>Krásná Hora nad Vltavou</t>
  </si>
  <si>
    <t>600042049</t>
  </si>
  <si>
    <t>Základní škola Krhanice, okres Benešov</t>
  </si>
  <si>
    <t>Krhanice</t>
  </si>
  <si>
    <t>600046257</t>
  </si>
  <si>
    <t>Základní škola a Mateřská škola Krchleby, okres Kutná Hora, příspěvková organizace</t>
  </si>
  <si>
    <t>Krchleby</t>
  </si>
  <si>
    <t>600050769</t>
  </si>
  <si>
    <t>Základní škola a mateřská škola Krchleby, okres Nymburk</t>
  </si>
  <si>
    <t>Nymburská 82</t>
  </si>
  <si>
    <t>600049035</t>
  </si>
  <si>
    <t>Základní škola a Mateřská škola Krnsko</t>
  </si>
  <si>
    <t>č.p. 75</t>
  </si>
  <si>
    <t>Krnsko</t>
  </si>
  <si>
    <t>600055663</t>
  </si>
  <si>
    <t>Základní škola a mateřská škola Krušovice, okres Rakovník</t>
  </si>
  <si>
    <t>Rabasova 128</t>
  </si>
  <si>
    <t>Krušovice</t>
  </si>
  <si>
    <t>600050661</t>
  </si>
  <si>
    <t>Základní škola a mateřská škola Křečkov</t>
  </si>
  <si>
    <t>Křečkov</t>
  </si>
  <si>
    <t>600041891</t>
  </si>
  <si>
    <t>Základní škola Josefa Suka a mateřská škola Křečovice</t>
  </si>
  <si>
    <t>Křečovice</t>
  </si>
  <si>
    <t>600046265</t>
  </si>
  <si>
    <t>Základní škola a Mateřská škola Křesetice, okres Kutná Hora, příspěvková organizace</t>
  </si>
  <si>
    <t>Křesetice</t>
  </si>
  <si>
    <t>600055787</t>
  </si>
  <si>
    <t>Základní škola a Mateřská škola Křivoklát</t>
  </si>
  <si>
    <t>Křivoklát</t>
  </si>
  <si>
    <t>691006423</t>
  </si>
  <si>
    <t>Základní škola Kunice, příspěvková organizace</t>
  </si>
  <si>
    <t>Na Návsi 60</t>
  </si>
  <si>
    <t>Kunice</t>
  </si>
  <si>
    <t>691010901</t>
  </si>
  <si>
    <t>Základní škola Hůrka</t>
  </si>
  <si>
    <t>Vocelova 394</t>
  </si>
  <si>
    <t>Kutná Hora</t>
  </si>
  <si>
    <t>600044394</t>
  </si>
  <si>
    <t>Základní škola Kvílice, okres Kladno</t>
  </si>
  <si>
    <t>Kvílice</t>
  </si>
  <si>
    <t>600052214</t>
  </si>
  <si>
    <t>Základní škola a Mateřská škola Lázně Toušeň</t>
  </si>
  <si>
    <t>Hlavní 74</t>
  </si>
  <si>
    <t>Lázně Toušeň</t>
  </si>
  <si>
    <t>600047423</t>
  </si>
  <si>
    <t>Základní škola a mateřská škola Ledčice, okres Mělník</t>
  </si>
  <si>
    <t>č.p. 179</t>
  </si>
  <si>
    <t>Ledčice</t>
  </si>
  <si>
    <t>600041883</t>
  </si>
  <si>
    <t>Základní škola a mateřská škola Lešany, okres Benešov</t>
  </si>
  <si>
    <t>Lešany</t>
  </si>
  <si>
    <t>691004854</t>
  </si>
  <si>
    <t>ZÁKLADNÍ ŠKOLA a MATEŘSKÁ ŠKOLA TIP TOES s.r.o.</t>
  </si>
  <si>
    <t>Křenecká 52</t>
  </si>
  <si>
    <t>Lhota</t>
  </si>
  <si>
    <t>Liběchov</t>
  </si>
  <si>
    <t>600047679</t>
  </si>
  <si>
    <t>Základní škola a mateřská škola Liběchov, příspěvková organizace</t>
  </si>
  <si>
    <t>600047733</t>
  </si>
  <si>
    <t>Základní škola Libiš, okres Mělník</t>
  </si>
  <si>
    <t>Školní 180/4</t>
  </si>
  <si>
    <t>Libiš</t>
  </si>
  <si>
    <t>691009180</t>
  </si>
  <si>
    <t>3. základní škola Heuréka, s.r.o.</t>
  </si>
  <si>
    <t>Libochovičky</t>
  </si>
  <si>
    <t>691011621</t>
  </si>
  <si>
    <t>4. základní škola Heuréka, s.r.o.</t>
  </si>
  <si>
    <t>600044408</t>
  </si>
  <si>
    <t>Základní škola Libušín, okres Kladno</t>
  </si>
  <si>
    <t>Komenského 237</t>
  </si>
  <si>
    <t>Libušín</t>
  </si>
  <si>
    <t>691011001</t>
  </si>
  <si>
    <t>Základní škola a Mateřská škola Noutonice</t>
  </si>
  <si>
    <t>Noutonice 7</t>
  </si>
  <si>
    <t>Lichoceves</t>
  </si>
  <si>
    <t>600053237</t>
  </si>
  <si>
    <t>Základní škola a mateřská škola Líšnice, okres Praha - západ</t>
  </si>
  <si>
    <t>691009040</t>
  </si>
  <si>
    <t>Naše základní škola, z.ú.</t>
  </si>
  <si>
    <t>Pode Zděmi 402</t>
  </si>
  <si>
    <t>Liteň</t>
  </si>
  <si>
    <t>600049337</t>
  </si>
  <si>
    <t>Základní škola a Mateřská škola Loukovec okres Mladá Boleslav</t>
  </si>
  <si>
    <t>Loukovec</t>
  </si>
  <si>
    <t>600041930</t>
  </si>
  <si>
    <t>Základní škola a Mateřská škola Louňovice pod Blaníkem, příspěvková organizace</t>
  </si>
  <si>
    <t>Táborská 170</t>
  </si>
  <si>
    <t>Louňovice pod Blaníkem</t>
  </si>
  <si>
    <t>600047687</t>
  </si>
  <si>
    <t>Základní škola Lužec nad Vltavou, příspěvková organizace</t>
  </si>
  <si>
    <t>1. máje 4</t>
  </si>
  <si>
    <t>Lužec nad Vltavou</t>
  </si>
  <si>
    <t>600055809</t>
  </si>
  <si>
    <t>Základní škola a mateřská škola Lužná, okres Rakovník</t>
  </si>
  <si>
    <t>Masarykovo nám. 252</t>
  </si>
  <si>
    <t>Lužná</t>
  </si>
  <si>
    <t>600050718</t>
  </si>
  <si>
    <t>Základní škola T. G. Masaryka Lysá nad Labem, Litol - Palackého 160, okres Nymburk</t>
  </si>
  <si>
    <t>Palackého 160/1</t>
  </si>
  <si>
    <t>Lysá nad Labem</t>
  </si>
  <si>
    <t>600054659</t>
  </si>
  <si>
    <t>Základní škola a Mateřská škola Malá Hraštice, okres Příbram</t>
  </si>
  <si>
    <t>Malá Hraštice</t>
  </si>
  <si>
    <t>600046303</t>
  </si>
  <si>
    <t>Základní škola a Mateřská škola Malešov, okres Kutná Hora</t>
  </si>
  <si>
    <t>Žižkovo nám. 107</t>
  </si>
  <si>
    <t>Malešov</t>
  </si>
  <si>
    <t>600047431</t>
  </si>
  <si>
    <t>Základní škola a mateřská škola Malý Újezd, okres Mělník, příspěvková organizace</t>
  </si>
  <si>
    <t>Malý Újezd</t>
  </si>
  <si>
    <t>691014710</t>
  </si>
  <si>
    <t>Základní škola Do života s.r.o.</t>
  </si>
  <si>
    <t>č.p. 219</t>
  </si>
  <si>
    <t>Mečeříž</t>
  </si>
  <si>
    <t>600047440</t>
  </si>
  <si>
    <t>Základní škola a Mateřská škola Mělnické Vtelno, okres Mělník</t>
  </si>
  <si>
    <t>Hlavní 149</t>
  </si>
  <si>
    <t>Mělnické Vtelno</t>
  </si>
  <si>
    <t>691011788</t>
  </si>
  <si>
    <t>Soukromá základní škola ERIZA, s.r.o.</t>
  </si>
  <si>
    <t>U Cihelny 505/7</t>
  </si>
  <si>
    <t>Mělník</t>
  </si>
  <si>
    <t>600047377</t>
  </si>
  <si>
    <t>Základní škola Mělník - Mlazice, příspěvková organizace</t>
  </si>
  <si>
    <t>Českolipská 1386/136</t>
  </si>
  <si>
    <t>600047822</t>
  </si>
  <si>
    <t>Základní škola se speciálními třídami Mělník, příspěvková organizace</t>
  </si>
  <si>
    <t>Jaroslava Seiferta 179/9</t>
  </si>
  <si>
    <t>600042057</t>
  </si>
  <si>
    <t>Základní škola a Mateřská škola Miličín okres Benešov</t>
  </si>
  <si>
    <t>Miličín</t>
  </si>
  <si>
    <t>600052184</t>
  </si>
  <si>
    <t>Základní škola Mirošovice, okres Praha - východ</t>
  </si>
  <si>
    <t>Školní 211</t>
  </si>
  <si>
    <t>Mirošovice</t>
  </si>
  <si>
    <t>600049183</t>
  </si>
  <si>
    <t>Základní škola Mladá Boleslav, Komenského nám. 76, příspěvková organizace</t>
  </si>
  <si>
    <t>Komenského náměstí 76/3</t>
  </si>
  <si>
    <t>Mladá Boleslav</t>
  </si>
  <si>
    <t>691003840</t>
  </si>
  <si>
    <t>Základní škola a Mateřská škola Mozaika, školská právnická osoba</t>
  </si>
  <si>
    <t>Myšlínská 30</t>
  </si>
  <si>
    <t>Mnichovice</t>
  </si>
  <si>
    <t>600052052</t>
  </si>
  <si>
    <t>Základní škola Mochov, okres Praha - východ</t>
  </si>
  <si>
    <t>Na Dolejšku 287</t>
  </si>
  <si>
    <t>Mochov</t>
  </si>
  <si>
    <t>600054667</t>
  </si>
  <si>
    <t>Základní škola a Mateřská škola Mokrovraty, okres Příbram</t>
  </si>
  <si>
    <t>Mokrovraty</t>
  </si>
  <si>
    <t>650016301</t>
  </si>
  <si>
    <t>Základní škola a mateřská škola Mořina, okres Beroun</t>
  </si>
  <si>
    <t>Mořina</t>
  </si>
  <si>
    <t>600055825</t>
  </si>
  <si>
    <t>Základní škola Mutějovice, okres Rakovník</t>
  </si>
  <si>
    <t>Husova 245</t>
  </si>
  <si>
    <t>Mutějovice</t>
  </si>
  <si>
    <t>600042065</t>
  </si>
  <si>
    <t>Základní škola a mateřská škola Načeradec, příspěvková organizace</t>
  </si>
  <si>
    <t>Lhotecká 270</t>
  </si>
  <si>
    <t>Načeradec</t>
  </si>
  <si>
    <t>600054454</t>
  </si>
  <si>
    <t>Základní škola a Mateřská škola Chlum, okres Příbram</t>
  </si>
  <si>
    <t>Chlum 16</t>
  </si>
  <si>
    <t>Nalžovice</t>
  </si>
  <si>
    <t>600047458</t>
  </si>
  <si>
    <t>Základní škola a Mateřská škola Nebužely, příspěvková organizace</t>
  </si>
  <si>
    <t>Nebužely</t>
  </si>
  <si>
    <t>600054519</t>
  </si>
  <si>
    <t>Základní škola a Mateřská škola Nečín, okres Příbram</t>
  </si>
  <si>
    <t>Nečín</t>
  </si>
  <si>
    <t>600047474</t>
  </si>
  <si>
    <t>Základní škola a Mateřská škola Nedomice okres Mělník</t>
  </si>
  <si>
    <t>Nedomice</t>
  </si>
  <si>
    <t>691007420</t>
  </si>
  <si>
    <t>Základní škola a Mateřská škola VIA LIBERTATIS, z.ú.</t>
  </si>
  <si>
    <t>Zagarolská 245</t>
  </si>
  <si>
    <t>Nelahozeves</t>
  </si>
  <si>
    <t>600047466</t>
  </si>
  <si>
    <t>Základní škola Nelahozeves, okres Mělník</t>
  </si>
  <si>
    <t>Školní 55</t>
  </si>
  <si>
    <t>600042995</t>
  </si>
  <si>
    <t>Základní škola Nižbor, okres Beroun</t>
  </si>
  <si>
    <t>Školní 25</t>
  </si>
  <si>
    <t>Nižbor</t>
  </si>
  <si>
    <t>600054675</t>
  </si>
  <si>
    <t>Základní škola, Nová Ves pod Pleší, okres Příbram</t>
  </si>
  <si>
    <t>Za Poštou 86</t>
  </si>
  <si>
    <t>Nová Ves pod Pleší</t>
  </si>
  <si>
    <t>600042901</t>
  </si>
  <si>
    <t>Základní škola a mateřská škola Nový Jáchymov</t>
  </si>
  <si>
    <t>Na Sídlišti 157</t>
  </si>
  <si>
    <t>Nový Jáchymov</t>
  </si>
  <si>
    <t>600054527</t>
  </si>
  <si>
    <t>Masarykova základní škola a mateřská škola Obecnice, příspěvková organizace</t>
  </si>
  <si>
    <t>Obecnice</t>
  </si>
  <si>
    <t>600054683</t>
  </si>
  <si>
    <t>Základní škola a Mateřská škola Obořiště, okres Příbram</t>
  </si>
  <si>
    <t>Obořiště</t>
  </si>
  <si>
    <t>691014329</t>
  </si>
  <si>
    <t>Základní škola a Mateřská škola Ohrobec, příspěvková organizace</t>
  </si>
  <si>
    <t>V Dolích 5</t>
  </si>
  <si>
    <t>Ohrobec</t>
  </si>
  <si>
    <t>600041905</t>
  </si>
  <si>
    <t>Základní škola a mateřská škola Olbramovice, okres Benešov</t>
  </si>
  <si>
    <t>Olbramovice Ves 4</t>
  </si>
  <si>
    <t>Olbramovice</t>
  </si>
  <si>
    <t>Olešná</t>
  </si>
  <si>
    <t>600053245</t>
  </si>
  <si>
    <t>Základní škola Ořech, okres Praha-západ</t>
  </si>
  <si>
    <t>Karlštejnská 54</t>
  </si>
  <si>
    <t>Ořech</t>
  </si>
  <si>
    <t>600042910</t>
  </si>
  <si>
    <t>Základní škola a Mateřská škola Osek, okres Beroun</t>
  </si>
  <si>
    <t>600043002</t>
  </si>
  <si>
    <t>Základní škola a Mateřská škola Osov, okres Beroun</t>
  </si>
  <si>
    <t>Osov</t>
  </si>
  <si>
    <t>600044238</t>
  </si>
  <si>
    <t>Základní škola Otvovice, okres Kladno</t>
  </si>
  <si>
    <t>Otvovice</t>
  </si>
  <si>
    <t>600045579</t>
  </si>
  <si>
    <t>Základní škola a Mateřská škola Ovčáry, okres Kolín</t>
  </si>
  <si>
    <t>Kolínská 66</t>
  </si>
  <si>
    <t>Ovčáry</t>
  </si>
  <si>
    <t>600052320</t>
  </si>
  <si>
    <t>Základní škola a Mateřská škola Panenské Břežany, okres Praha - východ</t>
  </si>
  <si>
    <t>č. p. 63</t>
  </si>
  <si>
    <t>Panenské Břežany</t>
  </si>
  <si>
    <t>600055736</t>
  </si>
  <si>
    <t>Základní škola a mateřská škola Pavlíkov, okres Rakovník</t>
  </si>
  <si>
    <t>Pavlíkov</t>
  </si>
  <si>
    <t>600000346</t>
  </si>
  <si>
    <t>ARCHA základní škola a mateřská škola při Církvi československé husitské</t>
  </si>
  <si>
    <t>Petroupim</t>
  </si>
  <si>
    <t>600054829</t>
  </si>
  <si>
    <t>Základní škola a mateřská škola Petrovice, okres Příbram, příspěvková organizace</t>
  </si>
  <si>
    <t>Petrovice</t>
  </si>
  <si>
    <t>600044416</t>
  </si>
  <si>
    <t>Základní škola Pchery, okres Kladno</t>
  </si>
  <si>
    <t>Humny 338</t>
  </si>
  <si>
    <t>Pchery</t>
  </si>
  <si>
    <t>600054691</t>
  </si>
  <si>
    <t>Základní škola a Mateřská škola Pičín, okres Příbram</t>
  </si>
  <si>
    <t>Pičín</t>
  </si>
  <si>
    <t>691006474</t>
  </si>
  <si>
    <t>Základní škola a Střední škola JEDNA RADOST Pňov-Předhradí</t>
  </si>
  <si>
    <t>Školní 73</t>
  </si>
  <si>
    <t>Pňov-Předhradí</t>
  </si>
  <si>
    <t>600042103</t>
  </si>
  <si>
    <t>Základní škola a Mateřská škola Postupice, okres Benešov</t>
  </si>
  <si>
    <t>Školní 153</t>
  </si>
  <si>
    <t>Postupice</t>
  </si>
  <si>
    <t>600043011</t>
  </si>
  <si>
    <t>Základní škola Praskolesy, okres Beroun</t>
  </si>
  <si>
    <t>Praskolesy</t>
  </si>
  <si>
    <t>600048993</t>
  </si>
  <si>
    <t>Základní škola a mateřská škola Předměřice nad Jizerou, okres Mladá Boleslav</t>
  </si>
  <si>
    <t>Předměřice nad Jizerou</t>
  </si>
  <si>
    <t>691001511</t>
  </si>
  <si>
    <t>Základní škola a mateřská škola Přerov nad Labem</t>
  </si>
  <si>
    <t>Přerov nad Labem</t>
  </si>
  <si>
    <t>691010986</t>
  </si>
  <si>
    <t>Svazková škola Panská pole, základní škola</t>
  </si>
  <si>
    <t>Veleňská 48</t>
  </si>
  <si>
    <t>Přezletice</t>
  </si>
  <si>
    <t>600045501</t>
  </si>
  <si>
    <t>Základní škola Přistoupim, okres Kolín</t>
  </si>
  <si>
    <t>Přistoupim</t>
  </si>
  <si>
    <t>600045315</t>
  </si>
  <si>
    <t>Základní škola a Mateřská škola Radim, okres Kolín</t>
  </si>
  <si>
    <t>600051706</t>
  </si>
  <si>
    <t>Základní škola a Mateřská škola Radonice, příspěvková organizace</t>
  </si>
  <si>
    <t>Na Skále 185</t>
  </si>
  <si>
    <t>Radonice</t>
  </si>
  <si>
    <t>600054705</t>
  </si>
  <si>
    <t>Základní škola a Mateřská škola Rosovice, okres Příbram</t>
  </si>
  <si>
    <t>Rosovice</t>
  </si>
  <si>
    <t>600055884</t>
  </si>
  <si>
    <t>Základní škola a Mateřská škola V Zahrádkách, Roztoky</t>
  </si>
  <si>
    <t>Roztoky</t>
  </si>
  <si>
    <t>600050653</t>
  </si>
  <si>
    <t>Základní škola a Mateřská škola G. A. Lindnera Rožďalovice</t>
  </si>
  <si>
    <t>Tyršova 278</t>
  </si>
  <si>
    <t>Rožďalovice</t>
  </si>
  <si>
    <t>600053563</t>
  </si>
  <si>
    <t>Základní škola, Rudná, 5. května 583</t>
  </si>
  <si>
    <t>5. května 583/8</t>
  </si>
  <si>
    <t>Rudná</t>
  </si>
  <si>
    <t>600047482</t>
  </si>
  <si>
    <t>Základní škola a Mateřská škola Řepín</t>
  </si>
  <si>
    <t>Hlavní 43</t>
  </si>
  <si>
    <t>Řepín</t>
  </si>
  <si>
    <t>691004293</t>
  </si>
  <si>
    <t>Mateřská škola a Základní škola NEMO</t>
  </si>
  <si>
    <t>Nad Bahnivkou 140/2</t>
  </si>
  <si>
    <t>691003297</t>
  </si>
  <si>
    <t>Sofie - mateřská škola a základní škola o.p.s.</t>
  </si>
  <si>
    <t>Žižkova 286/12</t>
  </si>
  <si>
    <t>691012024</t>
  </si>
  <si>
    <t>Základní škola a mateřská škola Easyspeak z.ú.</t>
  </si>
  <si>
    <t>Pražská 405</t>
  </si>
  <si>
    <t>Řitka</t>
  </si>
  <si>
    <t>650051700</t>
  </si>
  <si>
    <t>Dětský domov se školou, základní škola a školní jídelna, Sedlec - Prčice, Luční 330</t>
  </si>
  <si>
    <t>Luční 330</t>
  </si>
  <si>
    <t>Sedlec-Prčice</t>
  </si>
  <si>
    <t>600052192</t>
  </si>
  <si>
    <t>Základní škola a Mateřská škola Senohraby, okres Praha - východ,| příspěvková organizace</t>
  </si>
  <si>
    <t>Školní 27</t>
  </si>
  <si>
    <t>Senohraby</t>
  </si>
  <si>
    <t>600055701</t>
  </si>
  <si>
    <t>Základní škola a Mateřská škola Senomaty, okres Rakovník</t>
  </si>
  <si>
    <t>Náměstí Karla Buriana 54</t>
  </si>
  <si>
    <t>Senomaty</t>
  </si>
  <si>
    <t>600051641</t>
  </si>
  <si>
    <t>Základní škola a Mateřská škola Sibřina, příspěvková organizace</t>
  </si>
  <si>
    <t>Říčanská 100</t>
  </si>
  <si>
    <t>Sibřina</t>
  </si>
  <si>
    <t>600049299</t>
  </si>
  <si>
    <t>Základní škola a mateřská škola Skalsko, okres Mladá Boleslav</t>
  </si>
  <si>
    <t>Skalsko</t>
  </si>
  <si>
    <t>600055868</t>
  </si>
  <si>
    <t>Základní škola a mateřská škola Slabce, okres Rakovník</t>
  </si>
  <si>
    <t>Slabce</t>
  </si>
  <si>
    <t>600053431</t>
  </si>
  <si>
    <t>Základní škola a Mateřská škola Slapy, okres Praha - západ</t>
  </si>
  <si>
    <t>600044564</t>
  </si>
  <si>
    <t>Základní škola Slatina, okres Kladno, příspěvková organizace</t>
  </si>
  <si>
    <t>600052087</t>
  </si>
  <si>
    <t>Základní škola a Mateřská škola Sluhy</t>
  </si>
  <si>
    <t>Sluhy</t>
  </si>
  <si>
    <t>600049001</t>
  </si>
  <si>
    <t>Základní škola a mateřská škola Sojovice okres Mladá Boleslav</t>
  </si>
  <si>
    <t>Sojovice</t>
  </si>
  <si>
    <t>691011257</t>
  </si>
  <si>
    <t>Základní škola letce Františka Nováka Sokoleč, příspěvková organizace</t>
  </si>
  <si>
    <t>Poděbradská 41</t>
  </si>
  <si>
    <t>Sokoleč</t>
  </si>
  <si>
    <t>600054721</t>
  </si>
  <si>
    <t>Základní škola a Mateřská škola Stará Huť, okres Příbram</t>
  </si>
  <si>
    <t>U Školy 149</t>
  </si>
  <si>
    <t>Stará Huť</t>
  </si>
  <si>
    <t>600045439</t>
  </si>
  <si>
    <t>Základní škola a Mateřská škola Starý Kolín, příspěvková organizace</t>
  </si>
  <si>
    <t>Kolínská 90</t>
  </si>
  <si>
    <t>Starý Kolín</t>
  </si>
  <si>
    <t>600044581</t>
  </si>
  <si>
    <t>Základní škola a Mateřská škola Stehelčeves, okres Kladno</t>
  </si>
  <si>
    <t>Řánkova 87</t>
  </si>
  <si>
    <t>Stehelčeves</t>
  </si>
  <si>
    <t>600050882</t>
  </si>
  <si>
    <t>Základní škola a mateřská škola Straky</t>
  </si>
  <si>
    <t>Straky</t>
  </si>
  <si>
    <t>691015350</t>
  </si>
  <si>
    <t>Základní škola Struhařov</t>
  </si>
  <si>
    <t>Školní náměstí 55</t>
  </si>
  <si>
    <t>Struhařov</t>
  </si>
  <si>
    <t>600045510</t>
  </si>
  <si>
    <t>Základní škola Stříbrná Skalice</t>
  </si>
  <si>
    <t>Na městečku 69</t>
  </si>
  <si>
    <t>Stříbrná Skalice</t>
  </si>
  <si>
    <t>600046435</t>
  </si>
  <si>
    <t>Základní škola a Mateřská škola Suchdol, příspěvková organizace</t>
  </si>
  <si>
    <t>Suchdol</t>
  </si>
  <si>
    <t>600054772</t>
  </si>
  <si>
    <t>Základní škola a Mateřská škola Suchodol, okres Příbram</t>
  </si>
  <si>
    <t>Suchodol</t>
  </si>
  <si>
    <t>600043070</t>
  </si>
  <si>
    <t>Masarykova základní škola a Mateřská škola Suchomasty, okres Beroun</t>
  </si>
  <si>
    <t>Suchomasty</t>
  </si>
  <si>
    <t>691005109</t>
  </si>
  <si>
    <t>Adventure School - mateřská škola a základní škola s.r.o.</t>
  </si>
  <si>
    <t>Hlavní 813</t>
  </si>
  <si>
    <t>Sulice</t>
  </si>
  <si>
    <t>600044157</t>
  </si>
  <si>
    <t>Základní škola a mateřská škola Svárov</t>
  </si>
  <si>
    <t>Hlavní 1</t>
  </si>
  <si>
    <t>Svárov</t>
  </si>
  <si>
    <t>691002207</t>
  </si>
  <si>
    <t>Základní škola a gymnázium Navis</t>
  </si>
  <si>
    <t>V Dolích 444</t>
  </si>
  <si>
    <t>Světice</t>
  </si>
  <si>
    <t>600055876</t>
  </si>
  <si>
    <t>Základní škola a Mateřská škola Šanov, okres Rakovník</t>
  </si>
  <si>
    <t>č.p. 91</t>
  </si>
  <si>
    <t>691004871</t>
  </si>
  <si>
    <t>Základní škola Purkrabka</t>
  </si>
  <si>
    <t>Smiřických 2</t>
  </si>
  <si>
    <t>Škvorec</t>
  </si>
  <si>
    <t>600053041</t>
  </si>
  <si>
    <t>Základní škola a Mateřská škola Tachlovice</t>
  </si>
  <si>
    <t>Toskánská náves 66</t>
  </si>
  <si>
    <t>Tachlovice</t>
  </si>
  <si>
    <t>600050670</t>
  </si>
  <si>
    <t>Základní škola a Mateřská škola Tatce</t>
  </si>
  <si>
    <t>Ke Hřišti 195</t>
  </si>
  <si>
    <t>Tatce</t>
  </si>
  <si>
    <t>600052338</t>
  </si>
  <si>
    <t>Základní škola a Mateřská škola Tehov</t>
  </si>
  <si>
    <t>Svatojánská Náves 78</t>
  </si>
  <si>
    <t>Tehov</t>
  </si>
  <si>
    <t>600041921</t>
  </si>
  <si>
    <t>Základní škola a Mateřská škola Teplýšovice, okres Benešov</t>
  </si>
  <si>
    <t>Teplýšovice</t>
  </si>
  <si>
    <t>650014383</t>
  </si>
  <si>
    <t>Základní škola a Mateřská škola Tetín, okres Beroun</t>
  </si>
  <si>
    <t>Hradní 66</t>
  </si>
  <si>
    <t>Tetín</t>
  </si>
  <si>
    <t>600047580</t>
  </si>
  <si>
    <t>Základní škola Tišice, okres Mělník</t>
  </si>
  <si>
    <t>Školní 74</t>
  </si>
  <si>
    <t>Tišice</t>
  </si>
  <si>
    <t>650011635</t>
  </si>
  <si>
    <t>Základní škola a Mateřská škola Tlustice, okres Beroun</t>
  </si>
  <si>
    <t>Tlustice</t>
  </si>
  <si>
    <t>650014499</t>
  </si>
  <si>
    <t>Základní škola a Mateřská škola Tmaň, okres Beroun</t>
  </si>
  <si>
    <t>K Sídlišti 80</t>
  </si>
  <si>
    <t>Tmaň</t>
  </si>
  <si>
    <t>600054730</t>
  </si>
  <si>
    <t>Základní škola a Mateřská škola Tochovice, příspěvková organizace</t>
  </si>
  <si>
    <t>Tochovice</t>
  </si>
  <si>
    <t>691009481</t>
  </si>
  <si>
    <t>ZÁKLADNÍ ŠKOLA PROSPERITY</t>
  </si>
  <si>
    <t>Třebovle</t>
  </si>
  <si>
    <t>600053318</t>
  </si>
  <si>
    <t>Základní škola Tuchoměřice, okres Praha - západ, příspěvková organizace</t>
  </si>
  <si>
    <t>Školní 70</t>
  </si>
  <si>
    <t>Tuchoměřice</t>
  </si>
  <si>
    <t>600045498</t>
  </si>
  <si>
    <t>Základní škola Tuklaty, okres Kolín</t>
  </si>
  <si>
    <t>Na Rafandě 14</t>
  </si>
  <si>
    <t>Tuklaty</t>
  </si>
  <si>
    <t>600053326</t>
  </si>
  <si>
    <t>Základní škola Tursko, okres Praha - západ</t>
  </si>
  <si>
    <t>Pražská 67</t>
  </si>
  <si>
    <t>Tursko</t>
  </si>
  <si>
    <t>691011451</t>
  </si>
  <si>
    <t>Little England Academy Základní škola a Mateřská škola, s.r.o.</t>
  </si>
  <si>
    <t>Roztocká 6</t>
  </si>
  <si>
    <t>Úholičky</t>
  </si>
  <si>
    <t>600053059</t>
  </si>
  <si>
    <t>Základní škola a Mateřská škola Úhonice, okres Praha - západ</t>
  </si>
  <si>
    <t>Kateřinská 43</t>
  </si>
  <si>
    <t>Úhonice</t>
  </si>
  <si>
    <t>600042944</t>
  </si>
  <si>
    <t>Základní škola a Mateřská škola Újezd, okres Beroun</t>
  </si>
  <si>
    <t>600052621</t>
  </si>
  <si>
    <t>Základní škola, mateřská škola a základní umělecká škola Hnízdo v Úněticích</t>
  </si>
  <si>
    <t>Školní 2/1</t>
  </si>
  <si>
    <t>Únětice</t>
  </si>
  <si>
    <t>600047768</t>
  </si>
  <si>
    <t>Základní škola a mateřská škola Úžice, příspěvková organizace</t>
  </si>
  <si>
    <t>Kralupská 48</t>
  </si>
  <si>
    <t>Úžice</t>
  </si>
  <si>
    <t>600044149</t>
  </si>
  <si>
    <t>Základní škola Velká Dobrá, okres Kladno</t>
  </si>
  <si>
    <t>Náměstí Komenského 17</t>
  </si>
  <si>
    <t>Velká Dobrá</t>
  </si>
  <si>
    <t>600044068</t>
  </si>
  <si>
    <t>Základní škola Velké Přítočno</t>
  </si>
  <si>
    <t>Velké Přítočno</t>
  </si>
  <si>
    <t>600047491</t>
  </si>
  <si>
    <t>Základní škola Velký Borek, okres Mělník, příspěvková organizace</t>
  </si>
  <si>
    <t>Velký Borek</t>
  </si>
  <si>
    <t>600045633</t>
  </si>
  <si>
    <t>Základní škola Veltruby, okres Kolín</t>
  </si>
  <si>
    <t>Školní 44</t>
  </si>
  <si>
    <t>Veltruby</t>
  </si>
  <si>
    <t>600054781</t>
  </si>
  <si>
    <t>Základní škola a Mateřská škola Věšín, okres Příbram</t>
  </si>
  <si>
    <t>Věšín</t>
  </si>
  <si>
    <t>600054748</t>
  </si>
  <si>
    <t>Základní škola a Mateřská škola Višňová, okres Příbram</t>
  </si>
  <si>
    <t>600045676</t>
  </si>
  <si>
    <t>Základní škola a Mateřská škola Vitice, okres Kolín</t>
  </si>
  <si>
    <t>Vitice</t>
  </si>
  <si>
    <t>600046273</t>
  </si>
  <si>
    <t>Základní škola a Mateřská škola Vlkaneč, okres Kutná Hora</t>
  </si>
  <si>
    <t>Vlkaneč</t>
  </si>
  <si>
    <t>600047504</t>
  </si>
  <si>
    <t>Základní škola Vraňany, okres Mělník, příspěvková organizace</t>
  </si>
  <si>
    <t>Vraňany</t>
  </si>
  <si>
    <t>650013638</t>
  </si>
  <si>
    <t>Základní škola a Mateřská škola Vráž, okres Beroun</t>
  </si>
  <si>
    <t>Květnová 64</t>
  </si>
  <si>
    <t>Vráž</t>
  </si>
  <si>
    <t>600045277</t>
  </si>
  <si>
    <t>Základní škola a Mateřská škola Vrbová Lhota</t>
  </si>
  <si>
    <t>Poděbradská 22</t>
  </si>
  <si>
    <t>Vrbová Lhota</t>
  </si>
  <si>
    <t>600041948</t>
  </si>
  <si>
    <t>Základní škola a Mateřská škola Vrchotovy Janovice</t>
  </si>
  <si>
    <t>Vrchotovy Janovice</t>
  </si>
  <si>
    <t>600047601</t>
  </si>
  <si>
    <t>Základní škola a mateřská škola Vysoká, okres Mělník</t>
  </si>
  <si>
    <t>Vysoká</t>
  </si>
  <si>
    <t>600054845</t>
  </si>
  <si>
    <t>Základní škola a Mateřská škola Vysoký Chlumec, příspěvková organizace</t>
  </si>
  <si>
    <t>Vysoký Chlumec</t>
  </si>
  <si>
    <t>600042961</t>
  </si>
  <si>
    <t>Základní škola a Mateřská škola Vysoký Újezd, okres Beroun</t>
  </si>
  <si>
    <t>Tyršova náves 58</t>
  </si>
  <si>
    <t>Vysoký Újezd</t>
  </si>
  <si>
    <t>691009988</t>
  </si>
  <si>
    <t>Základní škola Vyžlovka</t>
  </si>
  <si>
    <t>Na Návsi 57</t>
  </si>
  <si>
    <t>Vyžlovka</t>
  </si>
  <si>
    <t>600046281</t>
  </si>
  <si>
    <t>Základní škola Záboří nad Labem, okres Kutná Hora, příspěvková organizace</t>
  </si>
  <si>
    <t>Školní 71</t>
  </si>
  <si>
    <t>Záboří nad Labem</t>
  </si>
  <si>
    <t>600043096</t>
  </si>
  <si>
    <t>Základní škola a Mateřská škola Zadní Třebaň, okres Beroun</t>
  </si>
  <si>
    <t>Školní 219</t>
  </si>
  <si>
    <t>Zadní Třebaň</t>
  </si>
  <si>
    <t>Základní škola Kairos, z.ú.</t>
  </si>
  <si>
    <t>K Vatinám 266</t>
  </si>
  <si>
    <t>600050874</t>
  </si>
  <si>
    <t>Základní škola a Mateřská škola Záhornice, okres Nymburk</t>
  </si>
  <si>
    <t>Záhornice</t>
  </si>
  <si>
    <t>600043088</t>
  </si>
  <si>
    <t>Základní škola a Mateřská škola Zaječov, okres Beroun</t>
  </si>
  <si>
    <t>č.p. 359</t>
  </si>
  <si>
    <t>Zaječov</t>
  </si>
  <si>
    <t>600044122</t>
  </si>
  <si>
    <t>Základní škola a Mateřská škola Pod Budčí, Zákolany</t>
  </si>
  <si>
    <t>Zákolany</t>
  </si>
  <si>
    <t>600047512</t>
  </si>
  <si>
    <t>Základní škola Záryby, příspěvková organizace</t>
  </si>
  <si>
    <t>Záryby</t>
  </si>
  <si>
    <t>600055728</t>
  </si>
  <si>
    <t>Základní škola Zbečno, okres Rakovník</t>
  </si>
  <si>
    <t>Zbečno</t>
  </si>
  <si>
    <t>600046290</t>
  </si>
  <si>
    <t>Základní škola a Mateřská škola Zbýšov, okres Kutná Hora|příspěvková organizace</t>
  </si>
  <si>
    <t>Zbýšov</t>
  </si>
  <si>
    <t>691009937</t>
  </si>
  <si>
    <t>Česko-anglická Montessori základní škola a mateřská škola IDEA s.r.o.</t>
  </si>
  <si>
    <t>V Remízkách 286</t>
  </si>
  <si>
    <t>Zdiby</t>
  </si>
  <si>
    <t>691014248</t>
  </si>
  <si>
    <t>Základní škola Radostná, s.r.o.</t>
  </si>
  <si>
    <t>Zdice</t>
  </si>
  <si>
    <t>600042189</t>
  </si>
  <si>
    <t>Základní škola a mateřská škola Zdislavice, příspěvková organizace</t>
  </si>
  <si>
    <t>Zdislavice</t>
  </si>
  <si>
    <t>600053351</t>
  </si>
  <si>
    <t>Základní škola a mateřská škola Zlatníky - Hodkovice</t>
  </si>
  <si>
    <t>Náves sv. Petra a Pavla 41</t>
  </si>
  <si>
    <t>Zlatníky-Hodkovice</t>
  </si>
  <si>
    <t>600053369</t>
  </si>
  <si>
    <t>Základní škola Zvole, příspěvková organizace</t>
  </si>
  <si>
    <t>J. Štulíka 39</t>
  </si>
  <si>
    <t>600049019</t>
  </si>
  <si>
    <t>Základní škola a Mateřská škola Žďár</t>
  </si>
  <si>
    <t>Žďár</t>
  </si>
  <si>
    <t>600050815</t>
  </si>
  <si>
    <t>Základní škola a Mateřská škola Žehuň, okres Kolín</t>
  </si>
  <si>
    <t>Žehuň</t>
  </si>
  <si>
    <t>600047521</t>
  </si>
  <si>
    <t>Základní škola a Mateřská škola Želízy, okres Mělník, příspěvková organizace</t>
  </si>
  <si>
    <t>Želízy</t>
  </si>
  <si>
    <t>600044114</t>
  </si>
  <si>
    <t>Základní škola Žilina, okres Kladno příspěvková organizace</t>
  </si>
  <si>
    <t>Kladenská 75</t>
  </si>
  <si>
    <t>Žilina</t>
  </si>
  <si>
    <t>600045471</t>
  </si>
  <si>
    <t>Základní škola T. G. Masaryka Žiželice, okres Kolín</t>
  </si>
  <si>
    <t>Komenského 377</t>
  </si>
  <si>
    <t>Žiželice</t>
  </si>
  <si>
    <t>600046486</t>
  </si>
  <si>
    <t>Základní škola a Mateřská škola Žleby, okres Kutná Hora</t>
  </si>
  <si>
    <t>Školní 190</t>
  </si>
  <si>
    <t>Žleby</t>
  </si>
  <si>
    <t>600083683</t>
  </si>
  <si>
    <t>Základní škola a mateřská škola Bečov, okres Most, příspěvková organizace</t>
  </si>
  <si>
    <t>Bečov</t>
  </si>
  <si>
    <t>Ústecký</t>
  </si>
  <si>
    <t>600081567</t>
  </si>
  <si>
    <t>Základní škola a Mateřská škola Bechlín - příspěvková organizace</t>
  </si>
  <si>
    <t>Bechlín</t>
  </si>
  <si>
    <t>600083055</t>
  </si>
  <si>
    <t>Základní škola a Mateřská škola Bitozeves</t>
  </si>
  <si>
    <t>Bitozeves</t>
  </si>
  <si>
    <t>600081672</t>
  </si>
  <si>
    <t>Základní škola a mateřská škola|Bohušovice nad Ohří, příspěvková organizace</t>
  </si>
  <si>
    <t>Husovo náměstí 112</t>
  </si>
  <si>
    <t>Bohušovice nad Ohří</t>
  </si>
  <si>
    <t>600083926</t>
  </si>
  <si>
    <t>Základní škola a Mateřská škola Braňany</t>
  </si>
  <si>
    <t>Braňany</t>
  </si>
  <si>
    <t>600077497</t>
  </si>
  <si>
    <t>Základní škola a Mateřská škola Březno, okres Chomutov</t>
  </si>
  <si>
    <t>Švermova 367</t>
  </si>
  <si>
    <t>Březno</t>
  </si>
  <si>
    <t>600082750</t>
  </si>
  <si>
    <t>Základní škola a Mateřská škola Cítoliby, příspěvková organizace</t>
  </si>
  <si>
    <t>Tyršovo náměstí 56</t>
  </si>
  <si>
    <t>Cítoliby</t>
  </si>
  <si>
    <t>600081583</t>
  </si>
  <si>
    <t>Základní škola a mateřská škola Čížkovice, okres Litoměřice</t>
  </si>
  <si>
    <t>Benešova 236</t>
  </si>
  <si>
    <t>Čížkovice</t>
  </si>
  <si>
    <t>651039720</t>
  </si>
  <si>
    <t>Křesťanská základní škola Nativity</t>
  </si>
  <si>
    <t>Potoční 51</t>
  </si>
  <si>
    <t>Děčín</t>
  </si>
  <si>
    <t>691002843</t>
  </si>
  <si>
    <t>Soukromá základní škola a mateřská škola Svět</t>
  </si>
  <si>
    <t>Dobrovského 1402/2</t>
  </si>
  <si>
    <t>600028925</t>
  </si>
  <si>
    <t>Výchovný ústav, dětský domov se školou, středisko výchovné péče, základní škola, střední škola a školní jídelna, Děčín XXXII, Vítězství 70</t>
  </si>
  <si>
    <t>Vítězství 70</t>
  </si>
  <si>
    <t>691004668</t>
  </si>
  <si>
    <t>Základní škola a Lesní mateřská škola Jurta</t>
  </si>
  <si>
    <t>Vítězství 121</t>
  </si>
  <si>
    <t>650075609</t>
  </si>
  <si>
    <t>Základní škola Malšovice, okres Děčín</t>
  </si>
  <si>
    <t>Vilsnická 31</t>
  </si>
  <si>
    <t>600076121</t>
  </si>
  <si>
    <t>Základní škola a Mateřská škola Dobkovice</t>
  </si>
  <si>
    <t>Dobkovice</t>
  </si>
  <si>
    <t>600076440</t>
  </si>
  <si>
    <t>Základní škola a Mateřská škola Dolní Habartice - příspěvková organizace</t>
  </si>
  <si>
    <t>Dolní Habartice</t>
  </si>
  <si>
    <t>600076326</t>
  </si>
  <si>
    <t>Základní škola a Mateřská škola Dolní Poustevna, příspěvková organizace</t>
  </si>
  <si>
    <t>Tyršova 302</t>
  </si>
  <si>
    <t>Dolní Poustevna</t>
  </si>
  <si>
    <t>600083659</t>
  </si>
  <si>
    <t>Základní škola a Mateřská škola, Hora Svaté Kateřiny, nám. Pionýrů 1, okr. Most</t>
  </si>
  <si>
    <t>nám. Pionýrů 1</t>
  </si>
  <si>
    <t>Hora Svaté Kateřiny</t>
  </si>
  <si>
    <t>600076130</t>
  </si>
  <si>
    <t>Základní škola a Mateřská škola Huntířov, příspěvková organizace</t>
  </si>
  <si>
    <t>Huntířov</t>
  </si>
  <si>
    <t>600076300</t>
  </si>
  <si>
    <t>Základní škola a mateřská škola Tadeáše Haenkeho Chřibská,| příspěvková organizace</t>
  </si>
  <si>
    <t>Chřibská</t>
  </si>
  <si>
    <t>Základní škola a Mateřská škola Zeměchy, okres Louny, příspěvková organizace</t>
  </si>
  <si>
    <t>Jimlín</t>
  </si>
  <si>
    <t>691002053</t>
  </si>
  <si>
    <t>ZÁKLADNÍ ŠKOLA A MATEŘSKÁ ŠKOLA NELUMBO Education, o.p.s.</t>
  </si>
  <si>
    <t>Školní 1727</t>
  </si>
  <si>
    <t>Jirkov</t>
  </si>
  <si>
    <t>600081605</t>
  </si>
  <si>
    <t>Základní škola a Mateřská škola Klapý, okres Litoměřice</t>
  </si>
  <si>
    <t>Klapý</t>
  </si>
  <si>
    <t>600077616</t>
  </si>
  <si>
    <t>Základní škola, Klášterec nad Ohří, Petlérská 447, okres Chomutov</t>
  </si>
  <si>
    <t>Petlérská 447</t>
  </si>
  <si>
    <t>Klášterec nad Ohří</t>
  </si>
  <si>
    <t>600084736</t>
  </si>
  <si>
    <t>Základní škola a Mateřská škola Kostomlaty pod Milešovkou, příspěvková organizace</t>
  </si>
  <si>
    <t>Světecká 285</t>
  </si>
  <si>
    <t>Kostomlaty pod Milešovkou</t>
  </si>
  <si>
    <t>600077501</t>
  </si>
  <si>
    <t>Základní škola sgt. J. C. Kluttze a Mateřská škola Kovářská, okres Chomutov</t>
  </si>
  <si>
    <t>nám. J. Švermy 445</t>
  </si>
  <si>
    <t>Kovářská</t>
  </si>
  <si>
    <t>600081613</t>
  </si>
  <si>
    <t>Základní škola a Mateřská škola T. G. Masaryka Krabčice, příspěvková organizace</t>
  </si>
  <si>
    <t>Krabčice</t>
  </si>
  <si>
    <t>600082911</t>
  </si>
  <si>
    <t>Základní škola a Mateřská škola Krásný Dvůr</t>
  </si>
  <si>
    <t>Krásný Dvůr</t>
  </si>
  <si>
    <t>600081371</t>
  </si>
  <si>
    <t>Základní škola a Mateřská škola Křešice, okres Litoměřice, příspěvková organizace</t>
  </si>
  <si>
    <t>Bezručova 141</t>
  </si>
  <si>
    <t>Křešice</t>
  </si>
  <si>
    <t>600083080</t>
  </si>
  <si>
    <t>Základní škola a mateřská škola Liběšice, okres Louny, příspěvková organizace</t>
  </si>
  <si>
    <t>Liběšice</t>
  </si>
  <si>
    <t>600081761</t>
  </si>
  <si>
    <t>Základní škola a Mateřská škola Liběšice, příspěvková organizace</t>
  </si>
  <si>
    <t>600081541</t>
  </si>
  <si>
    <t>Základní škola a Mateřská škola Libotenice, příspěvková organizace</t>
  </si>
  <si>
    <t>Libotenice</t>
  </si>
  <si>
    <t>600082857</t>
  </si>
  <si>
    <t>Základní škola Lipenec, okres Louny</t>
  </si>
  <si>
    <t>Lipenec 119</t>
  </si>
  <si>
    <t>Lipno</t>
  </si>
  <si>
    <t>600076105</t>
  </si>
  <si>
    <t>Základní škola a Mateřská škola Lipová, okres Děčín, příspěvková organizace</t>
  </si>
  <si>
    <t>č.p. 417</t>
  </si>
  <si>
    <t>600001393</t>
  </si>
  <si>
    <t>LINGUA UNIVERSAL soukromá základní škola a mateřská škola s.r.o.</t>
  </si>
  <si>
    <t>Sovova 480/2</t>
  </si>
  <si>
    <t>Litoměřice</t>
  </si>
  <si>
    <t>691007276</t>
  </si>
  <si>
    <t>Základní škola a mateřská škola Jeřabinka</t>
  </si>
  <si>
    <t>Sklářská 81</t>
  </si>
  <si>
    <t>Litvínov</t>
  </si>
  <si>
    <t>600083896</t>
  </si>
  <si>
    <t>Základní škola a Mateřská škola Lom, okres Most</t>
  </si>
  <si>
    <t>Vrchlického 372/30</t>
  </si>
  <si>
    <t>Lom</t>
  </si>
  <si>
    <t>600083799</t>
  </si>
  <si>
    <t>Základní škola a Mateřská škola, Louka u Litvínova, okres Most</t>
  </si>
  <si>
    <t>Husova 163</t>
  </si>
  <si>
    <t>Louka u Litvínova</t>
  </si>
  <si>
    <t>600076466</t>
  </si>
  <si>
    <t>Základní škola a Mateřská škola Ludvíkovice, příspěvková organizace</t>
  </si>
  <si>
    <t>Ludvíkovice</t>
  </si>
  <si>
    <t>600085741</t>
  </si>
  <si>
    <t>Základní škola a Mateřská škola Malečov, příspěvková organizace</t>
  </si>
  <si>
    <t>Malečov</t>
  </si>
  <si>
    <t>600076229</t>
  </si>
  <si>
    <t>Základní škola a Mateřská škola Markvartice</t>
  </si>
  <si>
    <t>č.p. 197</t>
  </si>
  <si>
    <t>Markvartice</t>
  </si>
  <si>
    <t>600077306</t>
  </si>
  <si>
    <t>Základní škola a Mateřská škola Mašťov, okres Chomutov</t>
  </si>
  <si>
    <t>Náměstí 122</t>
  </si>
  <si>
    <t>Mašťov</t>
  </si>
  <si>
    <t>600082946</t>
  </si>
  <si>
    <t>Základní škola Měcholupy, okres Louny</t>
  </si>
  <si>
    <t>Měcholupy</t>
  </si>
  <si>
    <t>650002733</t>
  </si>
  <si>
    <t>Výchovný ústav, dětský domov se školou, základní škola, střední škola| a školní jídelna, Místo 66</t>
  </si>
  <si>
    <t>Místo</t>
  </si>
  <si>
    <t>600081648</t>
  </si>
  <si>
    <t>Základní škola a mateřská škola Mnetěš</t>
  </si>
  <si>
    <t>Mnetěš</t>
  </si>
  <si>
    <t>691005371</t>
  </si>
  <si>
    <t>AMA SCHOOL - základní škola a mateřská škola montessori o.p.s.</t>
  </si>
  <si>
    <t>Široký vrch 363</t>
  </si>
  <si>
    <t>Most</t>
  </si>
  <si>
    <t>691009406</t>
  </si>
  <si>
    <t>Soukromá základní škola OPTIMA s.r.o.</t>
  </si>
  <si>
    <t>Vítězslava Nezvala 2467/25</t>
  </si>
  <si>
    <t>600083888</t>
  </si>
  <si>
    <t>Základní škola, Most, Zlatnická 186, příspěvková organizace</t>
  </si>
  <si>
    <t>Zlatnická 186/4</t>
  </si>
  <si>
    <t>600082792</t>
  </si>
  <si>
    <t>Základní škola a Mateřská škola Nové Sedlo, okres Louny příspěvková organizace</t>
  </si>
  <si>
    <t>Hlavní 6</t>
  </si>
  <si>
    <t>600082954</t>
  </si>
  <si>
    <t>Základní škola Panenský Týnec, okres Louny</t>
  </si>
  <si>
    <t>Panenský Týnec</t>
  </si>
  <si>
    <t>600077519</t>
  </si>
  <si>
    <t>Základní škola a Mateřská škola Perštejn, okres Chomutov</t>
  </si>
  <si>
    <t>Hlavní 57</t>
  </si>
  <si>
    <t>Perštejn</t>
  </si>
  <si>
    <t>600083047</t>
  </si>
  <si>
    <t>Základní škola a mateřská škola Petrohrad, okres Louny, příspěvková organizace</t>
  </si>
  <si>
    <t>Černčice 3</t>
  </si>
  <si>
    <t>Petrohrad</t>
  </si>
  <si>
    <t>600085511</t>
  </si>
  <si>
    <t>Základní škola a Mateřská škola Petrovice okres Ústí nad Labem,| příspěvková organizace</t>
  </si>
  <si>
    <t>600081702</t>
  </si>
  <si>
    <t>Základní škola a Mateřská škola Ploskovice, příspěvková organizace, okres Litoměřice</t>
  </si>
  <si>
    <t>Ploskovice</t>
  </si>
  <si>
    <t>600081559</t>
  </si>
  <si>
    <t>Základní škola a mateřská škola Podsedice, okres Litoměřice</t>
  </si>
  <si>
    <t>Podsedice</t>
  </si>
  <si>
    <t>600081788</t>
  </si>
  <si>
    <t>Základní škola a Mateřská škola Polepy, okres Litoměřice</t>
  </si>
  <si>
    <t>Polepy</t>
  </si>
  <si>
    <t>600077314</t>
  </si>
  <si>
    <t>Základní škola a mateřská škola Radonice, okres Chomutov</t>
  </si>
  <si>
    <t>600082938</t>
  </si>
  <si>
    <t>Základní škola Ročov, příspěvková organizace</t>
  </si>
  <si>
    <t>Ročov</t>
  </si>
  <si>
    <t>691013934</t>
  </si>
  <si>
    <t>Základní škola Osmička, z. ú.</t>
  </si>
  <si>
    <t>Neklanova 2706</t>
  </si>
  <si>
    <t>Roudnice nad Labem</t>
  </si>
  <si>
    <t>691007659</t>
  </si>
  <si>
    <t>Základní škola SMART</t>
  </si>
  <si>
    <t>Neklanova 1806</t>
  </si>
  <si>
    <t>650074734</t>
  </si>
  <si>
    <t>Základní škola Pastelka, o.p.s.</t>
  </si>
  <si>
    <t>Jiříkovská 962/49</t>
  </si>
  <si>
    <t>Rumburk</t>
  </si>
  <si>
    <t>600076156</t>
  </si>
  <si>
    <t>Základní škola Rumburk, Vojtěcha Kováře 85/31, okres Děčín, příspěvková organizace</t>
  </si>
  <si>
    <t>Vojtěcha Kováře 31</t>
  </si>
  <si>
    <t>600076083</t>
  </si>
  <si>
    <t>Základní škola a Mateřská škola|Rybniště, okres Děčín, příspěvková organizace</t>
  </si>
  <si>
    <t>Rybniště</t>
  </si>
  <si>
    <t>600085708</t>
  </si>
  <si>
    <t>Základní škola a mateřská škola Řehlovice, příspěvková organizace</t>
  </si>
  <si>
    <t>Řehlovice</t>
  </si>
  <si>
    <t>600077276</t>
  </si>
  <si>
    <t>Základní škola a Mateřská škola Spořice, okres Chomutov, příspěvková organizace</t>
  </si>
  <si>
    <t>nám. Gen. Svobody 78</t>
  </si>
  <si>
    <t>Spořice</t>
  </si>
  <si>
    <t>600082768</t>
  </si>
  <si>
    <t>Základní škola a Mateřská škola Staňkovice, okres Louny</t>
  </si>
  <si>
    <t>Postoloprtská 100</t>
  </si>
  <si>
    <t>Staňkovice</t>
  </si>
  <si>
    <t>600076369</t>
  </si>
  <si>
    <t>Základní škola a Mateřská škola Staré Křečany, okres Děčín, příspěvková organizace</t>
  </si>
  <si>
    <t>Staré Křečany</t>
  </si>
  <si>
    <t>600081389</t>
  </si>
  <si>
    <t>Základní škola a Mateřská škola Sulejovice, příspěvková organizace</t>
  </si>
  <si>
    <t>Kaplířova 94</t>
  </si>
  <si>
    <t>Sulejovice</t>
  </si>
  <si>
    <t>600023664</t>
  </si>
  <si>
    <t>Základní škola a Mateřská škola, Teplice, U Červeného kostela 110,| příspěvková organizace</t>
  </si>
  <si>
    <t>U Červeného kostela 110/29</t>
  </si>
  <si>
    <t>Teplice</t>
  </si>
  <si>
    <t>691012148</t>
  </si>
  <si>
    <t>Základní škola Molekula</t>
  </si>
  <si>
    <t>Purkyňova 2025/8</t>
  </si>
  <si>
    <t>600084850</t>
  </si>
  <si>
    <t>Základní škola s rozšířenou výukou tělesné výchovy, Teplice, Maxe Švabinského 1743</t>
  </si>
  <si>
    <t>Maxe Švabinského 1743/11</t>
  </si>
  <si>
    <t>600085783</t>
  </si>
  <si>
    <t>Základní škola a Mateřská škola Tisá, příspěvková organizace</t>
  </si>
  <si>
    <t>Tisá</t>
  </si>
  <si>
    <t>600081834</t>
  </si>
  <si>
    <t>Základní škola a Mateřská škola Třebívlice</t>
  </si>
  <si>
    <t>U Zámku 7</t>
  </si>
  <si>
    <t>Třebívlice</t>
  </si>
  <si>
    <t>691007641</t>
  </si>
  <si>
    <t>Svobodná základní škola, o.p.s.</t>
  </si>
  <si>
    <t>Třebušín</t>
  </si>
  <si>
    <t>600083098</t>
  </si>
  <si>
    <t>Základní škola a Mateřská škola Tuchořice</t>
  </si>
  <si>
    <t>Tuchořice</t>
  </si>
  <si>
    <t>691012008</t>
  </si>
  <si>
    <t>Křesťanská základní škola Karmel</t>
  </si>
  <si>
    <t>V Zahrádkách 1011/33</t>
  </si>
  <si>
    <t>Ústí nad Labem</t>
  </si>
  <si>
    <t>600011429</t>
  </si>
  <si>
    <t>Střední škola obchodu, řemesel, služeb a Základní škola, Ústí nad Labem,| příspěvková organizace</t>
  </si>
  <si>
    <t>Keplerova 315/7</t>
  </si>
  <si>
    <t>600085678</t>
  </si>
  <si>
    <t>Základní škola a Mateřská škola Ústí nad Labem, Jitřní 277, příspěvková organizace</t>
  </si>
  <si>
    <t>Jitřní 277</t>
  </si>
  <si>
    <t>600076181</t>
  </si>
  <si>
    <t>Interaktivní základní škola Varnsdorf, Karlova 1700, okres Děčín, příspěvková organizace</t>
  </si>
  <si>
    <t>Karlova 1700</t>
  </si>
  <si>
    <t>Varnsdorf</t>
  </si>
  <si>
    <t>600076199</t>
  </si>
  <si>
    <t>Základní škola a Mateřská škola Varnsdorf, Bratislavská 994, okres Děčín,| příspěvková organizace</t>
  </si>
  <si>
    <t>Bratislavská 994</t>
  </si>
  <si>
    <t>600081729</t>
  </si>
  <si>
    <t>Základní škola a Mateřská škola Velemín, příspěvková organizace</t>
  </si>
  <si>
    <t>Velemín</t>
  </si>
  <si>
    <t>600085503</t>
  </si>
  <si>
    <t>Základní škola, Velké Chvojno, okres Ústí nad Labem, příspěvková organizace</t>
  </si>
  <si>
    <t>Velké Chvojno</t>
  </si>
  <si>
    <t>600076393</t>
  </si>
  <si>
    <t>Základní škola a Mateřská škola Verneřice</t>
  </si>
  <si>
    <t>Mírové náměstí 141</t>
  </si>
  <si>
    <t>Verneřice</t>
  </si>
  <si>
    <t>600076202</t>
  </si>
  <si>
    <t>Základní škola a Mateřská škola Vilémov, okres Děčín, příspěvková organizace</t>
  </si>
  <si>
    <t>600077322</t>
  </si>
  <si>
    <t>Základní škola a Mateřská škola Vilémov, okres Chomutov</t>
  </si>
  <si>
    <t>Kadaňská 163</t>
  </si>
  <si>
    <t>600082831</t>
  </si>
  <si>
    <t>Základní škola a Mateřská škola Vroutek, okres Louny - příspěvková organizace</t>
  </si>
  <si>
    <t>Karlovarská 460</t>
  </si>
  <si>
    <t>Vroutek</t>
  </si>
  <si>
    <t>600084825</t>
  </si>
  <si>
    <t>Základní škola a Mateřská škola Zabrušany</t>
  </si>
  <si>
    <t>Zabrušany</t>
  </si>
  <si>
    <t>600081842</t>
  </si>
  <si>
    <t>Masarykova základní škola a mateřská škola Žalhostice, okres Litoměřice,| příspěvková organizace</t>
  </si>
  <si>
    <t>Žalhostice</t>
  </si>
  <si>
    <t>600023583</t>
  </si>
  <si>
    <t>Dětský domov, Základní škola a Střední škola, Žatec, příspěvková organizace</t>
  </si>
  <si>
    <t>Pražská 808</t>
  </si>
  <si>
    <t>Žatec</t>
  </si>
  <si>
    <t>600083209</t>
  </si>
  <si>
    <t>Základní škola a Mateřská škola, Žatec, Dvořákova 24, okres Louny</t>
  </si>
  <si>
    <t>Dvořákova 24</t>
  </si>
  <si>
    <t>600121968</t>
  </si>
  <si>
    <t>Základní škola a Mateřská škola Blatnice, okres Třebíč, příspěvková organizace</t>
  </si>
  <si>
    <t>Blatnice</t>
  </si>
  <si>
    <t>Vysočina</t>
  </si>
  <si>
    <t>600130088</t>
  </si>
  <si>
    <t>Základní škola a mateřská škola Bohdalov</t>
  </si>
  <si>
    <t>č.p. 205</t>
  </si>
  <si>
    <t>Bohdalov</t>
  </si>
  <si>
    <t>600130843</t>
  </si>
  <si>
    <t>Základní škola Hany Benešové a Mateřská škola Bory, příspěvková organizace</t>
  </si>
  <si>
    <t>Dolní Bory 161</t>
  </si>
  <si>
    <t>Bory</t>
  </si>
  <si>
    <t>650012160</t>
  </si>
  <si>
    <t>Základní škola a mateřská škola Božejov</t>
  </si>
  <si>
    <t>Božejov</t>
  </si>
  <si>
    <t>600122107</t>
  </si>
  <si>
    <t>Základní škola a mateřská škola Březník, příspěvková organizace</t>
  </si>
  <si>
    <t>Březník</t>
  </si>
  <si>
    <t>600122051</t>
  </si>
  <si>
    <t>Základní škola a Mateřská škola Budkov, okres Třebíč</t>
  </si>
  <si>
    <t>Budkov</t>
  </si>
  <si>
    <t>600122115</t>
  </si>
  <si>
    <t>Základní škola a mateřská škola Čáslavice</t>
  </si>
  <si>
    <t>Čáslavice</t>
  </si>
  <si>
    <t>600061264</t>
  </si>
  <si>
    <t>Základní škola a Mateřská škola Čejov, okres Pelhřimov</t>
  </si>
  <si>
    <t>Čejov</t>
  </si>
  <si>
    <t>600061337</t>
  </si>
  <si>
    <t>Základní škola a Mateřská škola Černovice, příspěvková organizace</t>
  </si>
  <si>
    <t>Bělohrobského 367</t>
  </si>
  <si>
    <t>600086780</t>
  </si>
  <si>
    <t>Základní škola a Mateřská škola Česká Bělá</t>
  </si>
  <si>
    <t>Česká Bělá</t>
  </si>
  <si>
    <t>600130398</t>
  </si>
  <si>
    <t>Základní škola a Mateřská škola Dalečín, příspěvková organizace</t>
  </si>
  <si>
    <t>Dalečín</t>
  </si>
  <si>
    <t>600121941</t>
  </si>
  <si>
    <t>Základní škola a Mateřská škola Dešov</t>
  </si>
  <si>
    <t>Dešov</t>
  </si>
  <si>
    <t>600130711</t>
  </si>
  <si>
    <t>Základní škola a Mateřská škola Dobrá Voda, příspěvková organizace</t>
  </si>
  <si>
    <t>Dobrá Voda</t>
  </si>
  <si>
    <t>600117049</t>
  </si>
  <si>
    <t>Základní škola a mateřská škola Dolní Cerekev, příspěvková organizace</t>
  </si>
  <si>
    <t>Dolní Cerekev</t>
  </si>
  <si>
    <t>600086526</t>
  </si>
  <si>
    <t>Základní škola a mateřská škola Dolní Krupá, okres Havlíčkův Brod</t>
  </si>
  <si>
    <t>Dolní Krupá</t>
  </si>
  <si>
    <t>600086879</t>
  </si>
  <si>
    <t>Základní škola a mateřská škola Dolní Město</t>
  </si>
  <si>
    <t>Dolní Město</t>
  </si>
  <si>
    <t>600130126</t>
  </si>
  <si>
    <t>Základní škola a Mateřská škola Dolní Rožínka</t>
  </si>
  <si>
    <t>Dolní Rožínka</t>
  </si>
  <si>
    <t>600122042</t>
  </si>
  <si>
    <t>Základní škola a Mateřská škola DOMAMIL, příspěvková organizace</t>
  </si>
  <si>
    <t>Domamil</t>
  </si>
  <si>
    <t>600121925</t>
  </si>
  <si>
    <t>Základní škola a Mateřská škola Dukovany, příspěvková organizace</t>
  </si>
  <si>
    <t>Dukovany</t>
  </si>
  <si>
    <t>600117081</t>
  </si>
  <si>
    <t>Základní škola a Mateřská škola Dušejov, příspěvková organizace</t>
  </si>
  <si>
    <t>Dušejov</t>
  </si>
  <si>
    <t>600086640</t>
  </si>
  <si>
    <t>Základní škola a Mateřská škola Habry</t>
  </si>
  <si>
    <t>V Zahradách 18</t>
  </si>
  <si>
    <t>Habry</t>
  </si>
  <si>
    <t>600130649</t>
  </si>
  <si>
    <t>Základní škola a Mateřská škola Hamry nad Sázavou, příspěvková organizace</t>
  </si>
  <si>
    <t>Hamry nad Sázavou</t>
  </si>
  <si>
    <t>600086593</t>
  </si>
  <si>
    <t>Základní škola a Mateřská škola Havlíčkova Borová</t>
  </si>
  <si>
    <t>Náměstí 97</t>
  </si>
  <si>
    <t>Havlíčkova Borová</t>
  </si>
  <si>
    <t>600086631</t>
  </si>
  <si>
    <t>Základní škola a mateřská škola Herálec</t>
  </si>
  <si>
    <t>Herálec</t>
  </si>
  <si>
    <t>600130134</t>
  </si>
  <si>
    <t>Základní škola a Mateřská škola Herálec, příspěvková organizace</t>
  </si>
  <si>
    <t>Český Herálec 440</t>
  </si>
  <si>
    <t>600122263</t>
  </si>
  <si>
    <t>Základní škola a mateřská škola Heraltice, okres Třebíč, příspěvková organizace</t>
  </si>
  <si>
    <t>Heraltice</t>
  </si>
  <si>
    <t>600086887</t>
  </si>
  <si>
    <t>Základní škola a mateřská škola Hněvkovice, příspěvková organizace</t>
  </si>
  <si>
    <t>Hněvkovice</t>
  </si>
  <si>
    <t>600116905</t>
  </si>
  <si>
    <t>Základní škola a Mateřská škola Hodice, příspěvková organizace</t>
  </si>
  <si>
    <t>Hodice</t>
  </si>
  <si>
    <t>600061353</t>
  </si>
  <si>
    <t>Základní škola Horní Cerekev, okres Pelhřimov</t>
  </si>
  <si>
    <t>Tyršova 209</t>
  </si>
  <si>
    <t>Horní Cerekev</t>
  </si>
  <si>
    <t>650013051</t>
  </si>
  <si>
    <t>Základní škola a Mateřská škola Hořepník</t>
  </si>
  <si>
    <t>Nám. Prof. Bechyně 53</t>
  </si>
  <si>
    <t>Hořepník</t>
  </si>
  <si>
    <t>691014957</t>
  </si>
  <si>
    <t>Základní škola Svobodná škola Chotěboř</t>
  </si>
  <si>
    <t>Buttulova 193</t>
  </si>
  <si>
    <t>Chotěboř</t>
  </si>
  <si>
    <t>600121917</t>
  </si>
  <si>
    <t>Základní škola a Mateřská škola Jakubov, příspěvková organizace</t>
  </si>
  <si>
    <t>Jakubov u Moravských Budějovic</t>
  </si>
  <si>
    <t>600116921</t>
  </si>
  <si>
    <t>Základní škola a mateřská škola Jamné, příspěvková organizace</t>
  </si>
  <si>
    <t>Jamné</t>
  </si>
  <si>
    <t>600030636</t>
  </si>
  <si>
    <t>Dětský domov se školou, středisko výchovné péče a základní škola, Jihlava</t>
  </si>
  <si>
    <t>Sokolovská 3078/30</t>
  </si>
  <si>
    <t>Jihlava</t>
  </si>
  <si>
    <t>691012547</t>
  </si>
  <si>
    <t>ScioŠkola Jihlava - základní škola, s.r.o.</t>
  </si>
  <si>
    <t>Pístov 52</t>
  </si>
  <si>
    <t>600117383</t>
  </si>
  <si>
    <t>Základní škola Jihlava, Jungmannova 6, příspěvková organizace</t>
  </si>
  <si>
    <t>Jungmannova 3298/6</t>
  </si>
  <si>
    <t>600130142</t>
  </si>
  <si>
    <t>Základní škola a Mateřská škola Jimramov, příspěvková organizace</t>
  </si>
  <si>
    <t>Padělek 133</t>
  </si>
  <si>
    <t>Jimramov</t>
  </si>
  <si>
    <t>600061272</t>
  </si>
  <si>
    <t>Základní škola a mateřská škola Jiřice, okres Pelhřimov</t>
  </si>
  <si>
    <t>Jiřice</t>
  </si>
  <si>
    <t>600122204</t>
  </si>
  <si>
    <t>Základní škola a mateřská škola Kněžice</t>
  </si>
  <si>
    <t>Kněžice</t>
  </si>
  <si>
    <t>600121909</t>
  </si>
  <si>
    <t>Základní škola a Mateřská škola Kojetice, okres Třebíč, příspěvková organizace</t>
  </si>
  <si>
    <t>600121895</t>
  </si>
  <si>
    <t>Základní škola a Mateřská škola Koněšín, příspěvková organizace</t>
  </si>
  <si>
    <t>Koněšín</t>
  </si>
  <si>
    <t>600116930</t>
  </si>
  <si>
    <t>Základní škola a Mateřská škola Kostelec, příspěvková organizace</t>
  </si>
  <si>
    <t>600061396</t>
  </si>
  <si>
    <t>Základní škola a mateřská škola Košetice</t>
  </si>
  <si>
    <t>Košetice</t>
  </si>
  <si>
    <t>600121887</t>
  </si>
  <si>
    <t>Základní škola a Mateřská škola Kouty, okres Třebíč, příspěvková organizace</t>
  </si>
  <si>
    <t>Kouty</t>
  </si>
  <si>
    <t>600087026</t>
  </si>
  <si>
    <t>Základní škola a mateřská škola Kožlí</t>
  </si>
  <si>
    <t>Kožlí</t>
  </si>
  <si>
    <t>650015053</t>
  </si>
  <si>
    <t>Základní škola a mateřská škola Krahulčí, okres Jihlava, příspěvková organizace</t>
  </si>
  <si>
    <t>Krahulčí</t>
  </si>
  <si>
    <t>600121879</t>
  </si>
  <si>
    <t>Základní škola a Mateřská škola Jana Blahoslava |Kralice nad Oslavou, příspěvková organizace, okres Třebíč</t>
  </si>
  <si>
    <t>Martinská 52</t>
  </si>
  <si>
    <t>Kralice nad Oslavou</t>
  </si>
  <si>
    <t>600086712</t>
  </si>
  <si>
    <t>Základní škola Krucemburk, okres Havlíčkův Brod</t>
  </si>
  <si>
    <t>Školní 440</t>
  </si>
  <si>
    <t>Krucemburk</t>
  </si>
  <si>
    <t>600130738</t>
  </si>
  <si>
    <t>Základní škola a Mateřská škola Křídla, okres Žďár nad Sázavou, příspěvková organizace</t>
  </si>
  <si>
    <t>Křídla</t>
  </si>
  <si>
    <t>650015533</t>
  </si>
  <si>
    <t>Základní škola a Mateřská škola Křoví, příspěvková organizace</t>
  </si>
  <si>
    <t>Křoví</t>
  </si>
  <si>
    <t>600130568</t>
  </si>
  <si>
    <t>Základní škola Lavičky, okres Žďár nad Sázavou, příspěvková organizace</t>
  </si>
  <si>
    <t>Lavičky</t>
  </si>
  <si>
    <t>600086518</t>
  </si>
  <si>
    <t>Mateřská škola a Základní škola Dobrnice okres Havlíčkův Brod</t>
  </si>
  <si>
    <t>Dobrnice 34</t>
  </si>
  <si>
    <t>Leština u Světlé</t>
  </si>
  <si>
    <t>600086909</t>
  </si>
  <si>
    <t>Základní škola a Mateřská škola Libice nad Doubravou</t>
  </si>
  <si>
    <t>nám. Sv. Jiljí 11</t>
  </si>
  <si>
    <t>Libice nad Doubravou</t>
  </si>
  <si>
    <t>600087042</t>
  </si>
  <si>
    <t>Základní škola, Základní umělecká škola a Mateřská škola Lipnice nad Sázavou</t>
  </si>
  <si>
    <t>Lipnice nad Sázavou</t>
  </si>
  <si>
    <t>600121852</t>
  </si>
  <si>
    <t>Základní škola a Mateřská škola Litohoř, příspěvková organizace, okres Třebíč</t>
  </si>
  <si>
    <t>Litohoř</t>
  </si>
  <si>
    <t>600086615</t>
  </si>
  <si>
    <t>Základní škola a mateřská škola Lučice</t>
  </si>
  <si>
    <t>Lučice</t>
  </si>
  <si>
    <t>650014081</t>
  </si>
  <si>
    <t>Základní škola a Mateřská škola Lukavec</t>
  </si>
  <si>
    <t>Na Podskalí 282</t>
  </si>
  <si>
    <t>Lukavec</t>
  </si>
  <si>
    <t>600121844</t>
  </si>
  <si>
    <t>Základní škola a mateřská škola Lukov, příspěvková organizace</t>
  </si>
  <si>
    <t>Lukov</t>
  </si>
  <si>
    <t>600086810</t>
  </si>
  <si>
    <t>Základní škola a Mateřská škola Maleč</t>
  </si>
  <si>
    <t>Maleč</t>
  </si>
  <si>
    <t>600121836</t>
  </si>
  <si>
    <t>Základní škola a Mateřská škola Mladoňovice, okres Třebíč, příspěvková organizace</t>
  </si>
  <si>
    <t>Mladoňovice</t>
  </si>
  <si>
    <t>600130762</t>
  </si>
  <si>
    <t>Základní škola a Mateřská škola Moravec, příspěvková organizace</t>
  </si>
  <si>
    <t>Moravec</t>
  </si>
  <si>
    <t>650014944</t>
  </si>
  <si>
    <t>Základní škola a Mateřská škola Mrákotín, příspěvková organizace</t>
  </si>
  <si>
    <t>Mrákotín</t>
  </si>
  <si>
    <t>600122034</t>
  </si>
  <si>
    <t>Základní škola a Mateřská škola Myslibořice</t>
  </si>
  <si>
    <t>Myslibořice</t>
  </si>
  <si>
    <t>600130037</t>
  </si>
  <si>
    <t>Základní škola Nížkov</t>
  </si>
  <si>
    <t>Nížkov</t>
  </si>
  <si>
    <t>600061418</t>
  </si>
  <si>
    <t>Základní škola a Mateřská škola Nová Cerekev</t>
  </si>
  <si>
    <t>Nová Cerekev</t>
  </si>
  <si>
    <t>691010439</t>
  </si>
  <si>
    <t>Základní škola Vlásenický dvůr</t>
  </si>
  <si>
    <t>Stanovice 15</t>
  </si>
  <si>
    <t>600117146</t>
  </si>
  <si>
    <t>Základní škola a Mateřská škola Nová Říše příspěvková organizace</t>
  </si>
  <si>
    <t>Březinova 193</t>
  </si>
  <si>
    <t>Nová Říše</t>
  </si>
  <si>
    <t>600086542</t>
  </si>
  <si>
    <t>Základní škola Nová Ves u Chotěboře, okres Havlíčkův Brod</t>
  </si>
  <si>
    <t>Nová Ves u Chotěboře</t>
  </si>
  <si>
    <t>600130452</t>
  </si>
  <si>
    <t>Základní škola a Mateřská škola Nová Ves u Nového Města na Moravě, |okres Žďár nad Sázavou, příspěvková organizace</t>
  </si>
  <si>
    <t>Nová Ves u Nového Města na Moravě</t>
  </si>
  <si>
    <t>600121992</t>
  </si>
  <si>
    <t>Základní škola a Mateřská škola Nové Syrovice, okres Třebíč, příspěvková organizace</t>
  </si>
  <si>
    <t>Nové Syrovice</t>
  </si>
  <si>
    <t>600061426</t>
  </si>
  <si>
    <t>Základní škola Nový Rychnov, okres Pelhřimov</t>
  </si>
  <si>
    <t>Nový Rychnov</t>
  </si>
  <si>
    <t>600061434</t>
  </si>
  <si>
    <t>Základní škola a mateřská škola Obrataň</t>
  </si>
  <si>
    <t>Obrataň</t>
  </si>
  <si>
    <t>691003831</t>
  </si>
  <si>
    <t>Mateřská škola a Základní škola Slunečnice</t>
  </si>
  <si>
    <t>Okrouhlice</t>
  </si>
  <si>
    <t>600086551</t>
  </si>
  <si>
    <t>Základní škola a mateřská škola Okrouhlice, okres Havlíčkův Brod</t>
  </si>
  <si>
    <t>600061299</t>
  </si>
  <si>
    <t>Základní škola a mateřská škola Olešná, okres Pelhřimov</t>
  </si>
  <si>
    <t>600121828</t>
  </si>
  <si>
    <t>Základní škola a mateřská škola Opatov, okres Třebíč, příspěvková organizace</t>
  </si>
  <si>
    <t>600130584</t>
  </si>
  <si>
    <t>Základní škola a mateřská škola Oslavice, příspěvková organizace</t>
  </si>
  <si>
    <t>Oslavice</t>
  </si>
  <si>
    <t>600130771</t>
  </si>
  <si>
    <t>Základní škola Ostrov nad Oslavou, okres Žďár nad Sázavou, příspěvková organizace</t>
  </si>
  <si>
    <t>Ostrov nad Oslavou</t>
  </si>
  <si>
    <t>600086836</t>
  </si>
  <si>
    <t>Základní škola a Mateřská škola Oudoleň</t>
  </si>
  <si>
    <t>Oudoleň</t>
  </si>
  <si>
    <t>691000158</t>
  </si>
  <si>
    <t>Základní škola Police, příspěvková organizace</t>
  </si>
  <si>
    <t>Police</t>
  </si>
  <si>
    <t>691013357</t>
  </si>
  <si>
    <t>Meruzalka - Montessori mateřská škola a základní škola v Polné</t>
  </si>
  <si>
    <t>Indusova 210</t>
  </si>
  <si>
    <t>Polná</t>
  </si>
  <si>
    <t>600130053</t>
  </si>
  <si>
    <t>Základní škola a Mateřská škola Polnička, okres Žďár nad Sázavou</t>
  </si>
  <si>
    <t>Polnička</t>
  </si>
  <si>
    <t>600122085</t>
  </si>
  <si>
    <t>Základní škola a Mateřská škola Předín</t>
  </si>
  <si>
    <t>Předín</t>
  </si>
  <si>
    <t>600122026</t>
  </si>
  <si>
    <t>Základní škola T.G. Masaryka a mateřská škola Přibyslavice, |příspěvková organizace</t>
  </si>
  <si>
    <t>Kaštanová 142</t>
  </si>
  <si>
    <t>Přibyslavice</t>
  </si>
  <si>
    <t>600117073</t>
  </si>
  <si>
    <t>Základní škola a mateřská škola Puklice, příspěvková organizace</t>
  </si>
  <si>
    <t>Puklice</t>
  </si>
  <si>
    <t>600130517</t>
  </si>
  <si>
    <t>Základní škola a Mateřská škola Radešínská Svratka, okres Žďár nad Sázavou, příspěvková organizace</t>
  </si>
  <si>
    <t>Radešínská Svratka</t>
  </si>
  <si>
    <t>600130479</t>
  </si>
  <si>
    <t>Základní škola a Mateřská škola Radňovice, příspěvková organizace</t>
  </si>
  <si>
    <t>Radňovice</t>
  </si>
  <si>
    <t>600121801</t>
  </si>
  <si>
    <t>Základní škola Rapotice, příspěvková organizace</t>
  </si>
  <si>
    <t>Školní 69</t>
  </si>
  <si>
    <t>Rapotice</t>
  </si>
  <si>
    <t>600121798</t>
  </si>
  <si>
    <t>Základní škola a Mateřská škola Rokytnice nad Rokytnou, příspěvková organizace</t>
  </si>
  <si>
    <t>Rokytnice nad Rokytnou</t>
  </si>
  <si>
    <t>600121704</t>
  </si>
  <si>
    <t>Základní škola a Mateřská škola T. G. Masaryka Rouchovany</t>
  </si>
  <si>
    <t>Rouchovany</t>
  </si>
  <si>
    <t>600130231</t>
  </si>
  <si>
    <t>Základní škola a Mateřská škola Rovečné</t>
  </si>
  <si>
    <t>Rovečné</t>
  </si>
  <si>
    <t>600130835</t>
  </si>
  <si>
    <t>Základní škola Rozsochy, okres Žďár nad Sázavou, příspěvková organizace</t>
  </si>
  <si>
    <t>Rozsochy</t>
  </si>
  <si>
    <t>650012097</t>
  </si>
  <si>
    <t>Základní škola a Mateřská škola Rožná, okres Žďár nad Sázavou, |příspěvková organizace</t>
  </si>
  <si>
    <t>Rožná</t>
  </si>
  <si>
    <t>600122212</t>
  </si>
  <si>
    <t>Základní škola Ludvíka Svobody a Mateřská škola Rudíkov, příspěvková organizace</t>
  </si>
  <si>
    <t>Rudíkov</t>
  </si>
  <si>
    <t>650014987</t>
  </si>
  <si>
    <t>Základní škola a mateřská škola Rynárec, okres Pelhřimov</t>
  </si>
  <si>
    <t>Rynárec</t>
  </si>
  <si>
    <t>600130525</t>
  </si>
  <si>
    <t>Základní škola a Mateřská škola Řečice, příspěvková organizace</t>
  </si>
  <si>
    <t>Řečice</t>
  </si>
  <si>
    <t>600130533</t>
  </si>
  <si>
    <t>Základní škola a mateřská škola Sázava, příspěvková organizace</t>
  </si>
  <si>
    <t>Sázava</t>
  </si>
  <si>
    <t>Základní škola a mateřská škola Sázavka</t>
  </si>
  <si>
    <t>Sázavka</t>
  </si>
  <si>
    <t>600061507</t>
  </si>
  <si>
    <t>Základní škola Senožaty, okres Pelhřimov</t>
  </si>
  <si>
    <t>Senožaty</t>
  </si>
  <si>
    <t>600086933</t>
  </si>
  <si>
    <t>Základní škola Skuhrov, okres Havlíčkův Brod</t>
  </si>
  <si>
    <t>Skuhrov</t>
  </si>
  <si>
    <t>600130240</t>
  </si>
  <si>
    <t>Základní škola a mateřská škola Sněžné, příspěvková organizace</t>
  </si>
  <si>
    <t>Sněžné</t>
  </si>
  <si>
    <t>600086941</t>
  </si>
  <si>
    <t>Základní škola a Mateřská škola Sobíňov, okres Havlíčkův Brod</t>
  </si>
  <si>
    <t>Sobíňov</t>
  </si>
  <si>
    <t>650014189</t>
  </si>
  <si>
    <t>Základní škola a Mateřská škola Stará Říše, příspěvková organizace</t>
  </si>
  <si>
    <t>Stará Říše</t>
  </si>
  <si>
    <t>600122000</t>
  </si>
  <si>
    <t>Základní škola a Mateřská škola Stařeč, okres Třebíč, příspěvková organizace</t>
  </si>
  <si>
    <t>Jakubské náměstí 56</t>
  </si>
  <si>
    <t>Stařeč</t>
  </si>
  <si>
    <t>650012305</t>
  </si>
  <si>
    <t>Základní škola a Mateřská škola Stonařov, příspěvková organizace</t>
  </si>
  <si>
    <t>Stonařov</t>
  </si>
  <si>
    <t>600130258</t>
  </si>
  <si>
    <t>Základní škola a Mateřská škola Strážek, příspěvková organizace</t>
  </si>
  <si>
    <t>Strážek</t>
  </si>
  <si>
    <t>600121780</t>
  </si>
  <si>
    <t>Základní škola a mateřská škola, Studenec, okres Třebíč</t>
  </si>
  <si>
    <t>Studenec</t>
  </si>
  <si>
    <t>600130266</t>
  </si>
  <si>
    <t>Základní škola a mateřská škola Svratka, příspěvková organizace</t>
  </si>
  <si>
    <t>Partyzánská 310</t>
  </si>
  <si>
    <t>Svratka</t>
  </si>
  <si>
    <t>600121771</t>
  </si>
  <si>
    <t>Základní škola a Mateřská škola Šebkovice, příspěvková organizace</t>
  </si>
  <si>
    <t>Šebkovice</t>
  </si>
  <si>
    <t>600130541</t>
  </si>
  <si>
    <t>Základní škola a Mateřská škola Škrdlovice, příspěvková organizace</t>
  </si>
  <si>
    <t>Škrdlovice</t>
  </si>
  <si>
    <t>600087000</t>
  </si>
  <si>
    <t>Základní škola a Mateřská škola Šlapanov, příspěvková organizace</t>
  </si>
  <si>
    <t>Šlapanov</t>
  </si>
  <si>
    <t>600130045</t>
  </si>
  <si>
    <t>Základní škola a Mateřská škola Štěpánov nad Svratkou, |okres Žďár nad Sázavou, příspěvková organizace</t>
  </si>
  <si>
    <t>Štěpánov nad Svratkou</t>
  </si>
  <si>
    <t>600122077</t>
  </si>
  <si>
    <t>Základní škola a mateřská škola Tasov</t>
  </si>
  <si>
    <t>Tasov</t>
  </si>
  <si>
    <t>600121763</t>
  </si>
  <si>
    <t>Základní škola a mateřská škola Trnava, okres Třebíč, příspěvková organizace</t>
  </si>
  <si>
    <t>Trnava</t>
  </si>
  <si>
    <t>691010889</t>
  </si>
  <si>
    <t>Základní škola Světlo s.r.o.</t>
  </si>
  <si>
    <t>Slunná/1138</t>
  </si>
  <si>
    <t>Třebíč</t>
  </si>
  <si>
    <t>600086976</t>
  </si>
  <si>
    <t>Základní škola a mateřská škola Uhelná Příbram</t>
  </si>
  <si>
    <t>Uhelná Příbram</t>
  </si>
  <si>
    <t>600116981</t>
  </si>
  <si>
    <t>Základní škola Urbanov, okres Jihlava, příspěvková organizace</t>
  </si>
  <si>
    <t>Urbanov</t>
  </si>
  <si>
    <t>600122069</t>
  </si>
  <si>
    <t>Základní škola a Mateřská škola Valeč</t>
  </si>
  <si>
    <t>600130606</t>
  </si>
  <si>
    <t>Základní škola a Mateřská škola Věcov, okres Žďár nad Sázavou, příspěvková organizace</t>
  </si>
  <si>
    <t>Věcov</t>
  </si>
  <si>
    <t>691014680</t>
  </si>
  <si>
    <t>Základní škola Lípa, z. s.</t>
  </si>
  <si>
    <t>Jihlavská 635</t>
  </si>
  <si>
    <t>Velká Bíteš</t>
  </si>
  <si>
    <t>600130576</t>
  </si>
  <si>
    <t>Základní škola a mateřská škola Velké Meziříčí, Lhotky 42, příspěvková organizace</t>
  </si>
  <si>
    <t>Lhotky 42</t>
  </si>
  <si>
    <t>Velké Meziříčí</t>
  </si>
  <si>
    <t>600130665</t>
  </si>
  <si>
    <t>Základní škola a mateřská škola Velké Meziříčí, Mostiště 50, příspěvková organizace</t>
  </si>
  <si>
    <t>Mostiště 50</t>
  </si>
  <si>
    <t>650014332</t>
  </si>
  <si>
    <t>Základní škola a mateřská škola Veselý Žďár</t>
  </si>
  <si>
    <t>Veselý Žďár</t>
  </si>
  <si>
    <t>600117111</t>
  </si>
  <si>
    <t>Základní škola a Mateřská škola Větrný Jeníkov, příspěvková organizace</t>
  </si>
  <si>
    <t>Větrný Jeníkov</t>
  </si>
  <si>
    <t>600086968</t>
  </si>
  <si>
    <t>Základní škola a Mateřská škola Věž</t>
  </si>
  <si>
    <t>Věž</t>
  </si>
  <si>
    <t>600122310</t>
  </si>
  <si>
    <t>Základní škola Vícenice u Náměště nad Oslavou, okres Třebíč</t>
  </si>
  <si>
    <t>Vícenice u Náměště nad Oslavou</t>
  </si>
  <si>
    <t>600086763</t>
  </si>
  <si>
    <t>Základní škola a mateřská škola Vilémov, okres Havlíčkův Brod</t>
  </si>
  <si>
    <t>Klášter 23</t>
  </si>
  <si>
    <t>600130614</t>
  </si>
  <si>
    <t>Základní škola a Mateřská škola Vír, okres Žďár nad Sázavou, |příspěvková organizace</t>
  </si>
  <si>
    <t>Vír</t>
  </si>
  <si>
    <t>600122191</t>
  </si>
  <si>
    <t>Základní škola a mateřská škola Vladislav</t>
  </si>
  <si>
    <t>Vladislav</t>
  </si>
  <si>
    <t>600130622</t>
  </si>
  <si>
    <t>Základní škola Vojnův Městec, okres Žďár nad Sázavou, příspěvková organizace</t>
  </si>
  <si>
    <t>Vojnův Městec</t>
  </si>
  <si>
    <t>600122018</t>
  </si>
  <si>
    <t>Základní škola a mateřská škola Výčapy, příspěvková organizace</t>
  </si>
  <si>
    <t>Výčapy</t>
  </si>
  <si>
    <t>600061515</t>
  </si>
  <si>
    <t>Základní škola a Mateřská škola Vyskytná, okres Pelhřimov, příspěvková organizace</t>
  </si>
  <si>
    <t>Vyskytná</t>
  </si>
  <si>
    <t>600117014</t>
  </si>
  <si>
    <t>Základní škola a mateřská škola Vyskytná nad Jihlavou, příspěvková organizace</t>
  </si>
  <si>
    <t>Vyskytná nad Jihlavou</t>
  </si>
  <si>
    <t>650014138</t>
  </si>
  <si>
    <t>Základní škola a Mateřská škola Zhoř, okres Jihlava, příspěvková organizace</t>
  </si>
  <si>
    <t>Zhoř</t>
  </si>
  <si>
    <t>600130495</t>
  </si>
  <si>
    <t>Základní škola a Mateřská škola Zubří, okres Žďár nad Sázavou, |příspěvková organizace</t>
  </si>
  <si>
    <t>Zubří</t>
  </si>
  <si>
    <t>691009058</t>
  </si>
  <si>
    <t>Základní škola Na Radosti</t>
  </si>
  <si>
    <t>Komenského 972/10</t>
  </si>
  <si>
    <t>Žďár nad Sázavou</t>
  </si>
  <si>
    <t>600122301</t>
  </si>
  <si>
    <t>Základní škola a Mateřská škola Želetava</t>
  </si>
  <si>
    <t>Pražská 164</t>
  </si>
  <si>
    <t>Želetava</t>
  </si>
  <si>
    <t>600061523</t>
  </si>
  <si>
    <t>Základní škola Želiv, okres Pelhřimov</t>
  </si>
  <si>
    <t>Želiv</t>
  </si>
  <si>
    <t>600118461</t>
  </si>
  <si>
    <t>Základní škola a Mateřská škola Bezměrov, okres Kroměříž, příspěvková organizace</t>
  </si>
  <si>
    <t>Bezměrov</t>
  </si>
  <si>
    <t>Zlínský</t>
  </si>
  <si>
    <t>600113906</t>
  </si>
  <si>
    <t>Základní škola a Mateřská škola Biskupice, okres Zlín, příspěvková organizace</t>
  </si>
  <si>
    <t>Biskupice</t>
  </si>
  <si>
    <t>600114236</t>
  </si>
  <si>
    <t>Základní škola a Mateřská škola Bohuslavice u Zlína, okres Zlín, příspěvková organizace</t>
  </si>
  <si>
    <t>Bohuslavice u Zlína</t>
  </si>
  <si>
    <t>600124576</t>
  </si>
  <si>
    <t>Základní škola Boršice u Blatnice, okres Uherské Hradiště, příspěvková organizace</t>
  </si>
  <si>
    <t>Boršice u Blatnice</t>
  </si>
  <si>
    <t>600149854</t>
  </si>
  <si>
    <t>Základní škola a Mateřská škola Branky, okres Vsetín, příspěvková organizace</t>
  </si>
  <si>
    <t>Branky</t>
  </si>
  <si>
    <t>600114384</t>
  </si>
  <si>
    <t>Základní škola a Mateřská škola Bratřejov, okres Zlín</t>
  </si>
  <si>
    <t>Bratřejov</t>
  </si>
  <si>
    <t>600118479</t>
  </si>
  <si>
    <t>Základní škola Břest, okres Kroměříž</t>
  </si>
  <si>
    <t>Břest</t>
  </si>
  <si>
    <t>600113949</t>
  </si>
  <si>
    <t>Základní škola a Mateřská škola Březnice, okres Zlín, příspěvková organizace</t>
  </si>
  <si>
    <t>Březnice</t>
  </si>
  <si>
    <t>600124223</t>
  </si>
  <si>
    <t>Školy Březová - střední odborná škola, základní škola a mateřská škola, Březová</t>
  </si>
  <si>
    <t>Březová</t>
  </si>
  <si>
    <t>600114325</t>
  </si>
  <si>
    <t>Základní škola a Mateřská škola Březůvky, okres Zlín</t>
  </si>
  <si>
    <t>Březůvky</t>
  </si>
  <si>
    <t>600124037</t>
  </si>
  <si>
    <t>Základní škola a Mateřská škola Buchlovice</t>
  </si>
  <si>
    <t>Komenského 483</t>
  </si>
  <si>
    <t>Buchlovice</t>
  </si>
  <si>
    <t>600030687</t>
  </si>
  <si>
    <t>Dětský domov se školou, základní škola a školní jídelna, Bystřice pod Hostýnem, Havlíčkova 547</t>
  </si>
  <si>
    <t>Havlíčkova 547</t>
  </si>
  <si>
    <t>Bystřice pod Hostýnem</t>
  </si>
  <si>
    <t>600124070</t>
  </si>
  <si>
    <t>Základní škola a Mateřská škola Bystřice pod Lopeníkem, příspěvková organizace</t>
  </si>
  <si>
    <t>Bystřice pod Lopeníkem</t>
  </si>
  <si>
    <t>600149714</t>
  </si>
  <si>
    <t>Základní škola a mateřská škola Dolní Bečva, okres Vsetín</t>
  </si>
  <si>
    <t>č.p. 578</t>
  </si>
  <si>
    <t>Dolní Bečva</t>
  </si>
  <si>
    <t>600114414</t>
  </si>
  <si>
    <t>Základní škola a Mateřská škola Dolní Lhota, okres Zlín, příspěvková organizace</t>
  </si>
  <si>
    <t>600114422</t>
  </si>
  <si>
    <t>Základní škola a Mateřská škola Drnovice, okres Zlín příspěvková organizace</t>
  </si>
  <si>
    <t>600150020</t>
  </si>
  <si>
    <t>Základní škola Francova Lhota,okres Vsetín</t>
  </si>
  <si>
    <t>Francova Lhota</t>
  </si>
  <si>
    <t>691010846</t>
  </si>
  <si>
    <t>DOBRÁ Montessori základní škola a mateřská škola s. r. o.</t>
  </si>
  <si>
    <t>č.p. 680</t>
  </si>
  <si>
    <t>Halenkovice</t>
  </si>
  <si>
    <t>600124240</t>
  </si>
  <si>
    <t>Základní škola Horní Němčí, okres Uherské Hradiště</t>
  </si>
  <si>
    <t>Horní Němčí</t>
  </si>
  <si>
    <t>600124100</t>
  </si>
  <si>
    <t>Základní škola Hradčovice, okres Uherské Hradiště</t>
  </si>
  <si>
    <t>Hradčovice</t>
  </si>
  <si>
    <t>600113884</t>
  </si>
  <si>
    <t>Základní škola a mateřská škola Hřivínův Újezd, okres Zlín</t>
  </si>
  <si>
    <t>Hřivínův Újezd</t>
  </si>
  <si>
    <t>691012644</t>
  </si>
  <si>
    <t>Active Learning Základní škola s.r.o.</t>
  </si>
  <si>
    <t>Komenského 604</t>
  </si>
  <si>
    <t>Hulín</t>
  </si>
  <si>
    <t>600149862</t>
  </si>
  <si>
    <t>Základní škola Huslenky, okres Vsetín</t>
  </si>
  <si>
    <t>Huslenky</t>
  </si>
  <si>
    <t>600124118</t>
  </si>
  <si>
    <t>Základní škola a mateřská škola Huštěnovice, okres Uherské Hradiště</t>
  </si>
  <si>
    <t>Huštěnovice</t>
  </si>
  <si>
    <t>600113922</t>
  </si>
  <si>
    <t>Základní škola a Mateřská škola Hvozdná, okres Zlín, příspěvková organizace</t>
  </si>
  <si>
    <t>Hlavní 19</t>
  </si>
  <si>
    <t>Hvozdná</t>
  </si>
  <si>
    <t>600149871</t>
  </si>
  <si>
    <t>Základní škola a Mateřská škola Choryně, okres Vsetín, příspěvková organizace</t>
  </si>
  <si>
    <t>Choryně</t>
  </si>
  <si>
    <t>600118452</t>
  </si>
  <si>
    <t>Základní škola a Mateřská škola Chvalčov, okres Kroměříž, příspěvková organizace</t>
  </si>
  <si>
    <t>Školní 633</t>
  </si>
  <si>
    <t>Chvalčov</t>
  </si>
  <si>
    <t>600124258</t>
  </si>
  <si>
    <t>Základní škola a Mateřská škola Jalubí, okres Uherské Hradiště</t>
  </si>
  <si>
    <t>č.p. 514</t>
  </si>
  <si>
    <t>Jalubí</t>
  </si>
  <si>
    <t>600149889</t>
  </si>
  <si>
    <t>Základní škola a Mateřská škola Jarcová, okres Vsetín, příspěvková organizace</t>
  </si>
  <si>
    <t>Jarcová</t>
  </si>
  <si>
    <t>600114091</t>
  </si>
  <si>
    <t>Základní škola Jasenná, okres Zlín, příspěvková organizace</t>
  </si>
  <si>
    <t>600114287</t>
  </si>
  <si>
    <t>Základní škola a Mateřská škola Kašava, okres Zlín, příspěvková organizace</t>
  </si>
  <si>
    <t>Kašava</t>
  </si>
  <si>
    <t>600149897</t>
  </si>
  <si>
    <t>Základní škola a Mateřská škola Kateřinice, okres Vsetín</t>
  </si>
  <si>
    <t>Kateřinice</t>
  </si>
  <si>
    <t>600124088</t>
  </si>
  <si>
    <t>Základní škola a Mateřská škola Kněžpole, okres Uherské Hradiště, příspěvková organizace</t>
  </si>
  <si>
    <t>Kněžpole</t>
  </si>
  <si>
    <t>600124207</t>
  </si>
  <si>
    <t>Základní škola a Mateřská škola Jana Amose Komenského, Komňa 169, okres Uherské Hradiště</t>
  </si>
  <si>
    <t>č.p. 169</t>
  </si>
  <si>
    <t>Komňa</t>
  </si>
  <si>
    <t>600124266</t>
  </si>
  <si>
    <t>Základní škola a Mateřská škola, Korytná, okres Uherské Hradiště, příspěvková organizace</t>
  </si>
  <si>
    <t>č.p. 340</t>
  </si>
  <si>
    <t>Korytná</t>
  </si>
  <si>
    <t>600118312</t>
  </si>
  <si>
    <t>Základní škola a Mateřská škola Kostelany, okres Kroměříž</t>
  </si>
  <si>
    <t>Kostelany</t>
  </si>
  <si>
    <t>691005281</t>
  </si>
  <si>
    <t>Základní škola Krhová, příspěvková organizace</t>
  </si>
  <si>
    <t>Hlavní 205</t>
  </si>
  <si>
    <t>Krhová</t>
  </si>
  <si>
    <t>600118592</t>
  </si>
  <si>
    <t>Církevní základní škola v Kroměříži</t>
  </si>
  <si>
    <t>Velké náměstí 49/43</t>
  </si>
  <si>
    <t>Kroměříž</t>
  </si>
  <si>
    <t>600124096</t>
  </si>
  <si>
    <t>Základní škola a Mateřská škola Kudlovice, příspěvková organizace, okres Uherské Hradiště</t>
  </si>
  <si>
    <t>Kudlovice</t>
  </si>
  <si>
    <t>600149901</t>
  </si>
  <si>
    <t>Základní škola a mateřská škola Kunovice, okres Vsetín, příspěvková organizace</t>
  </si>
  <si>
    <t>Kunovice</t>
  </si>
  <si>
    <t>600149919</t>
  </si>
  <si>
    <t>Základní škola Lačnov, okres Vsetín</t>
  </si>
  <si>
    <t>Lačnov</t>
  </si>
  <si>
    <t>600149927</t>
  </si>
  <si>
    <t>Základní škola a Mateřská škola Leskovec, okres Vsetín, příspěvková organizace</t>
  </si>
  <si>
    <t>Leskovec</t>
  </si>
  <si>
    <t>600150003</t>
  </si>
  <si>
    <t>Základní škola Lidečko, okres Vsetín</t>
  </si>
  <si>
    <t>Lidečko</t>
  </si>
  <si>
    <t>600150062</t>
  </si>
  <si>
    <t>Základní škola Liptál, okres Vsetín</t>
  </si>
  <si>
    <t>č.p. 465</t>
  </si>
  <si>
    <t>Liptál</t>
  </si>
  <si>
    <t>600118631</t>
  </si>
  <si>
    <t>Základní škola a Mateřská škola Litenčice, okres Kroměříž, příspěvková organizace</t>
  </si>
  <si>
    <t>Litenčice</t>
  </si>
  <si>
    <t>691009678</t>
  </si>
  <si>
    <t>Základní škola a mateřská škola Loučka, okres Vsetín, příspěvková organizace</t>
  </si>
  <si>
    <t>Loučka</t>
  </si>
  <si>
    <t>600118436</t>
  </si>
  <si>
    <t>Základní škola a Mateřská škola Loukov, okres Kroměříž</t>
  </si>
  <si>
    <t>Loukov</t>
  </si>
  <si>
    <t>Základní škola a Mateřská škola Ludkovice, příspěvková organizace</t>
  </si>
  <si>
    <t>Ludkovice</t>
  </si>
  <si>
    <t>600118363</t>
  </si>
  <si>
    <t>Základní škola Ludslavice, okres Kroměříž</t>
  </si>
  <si>
    <t>Ludslavice</t>
  </si>
  <si>
    <t>600114431</t>
  </si>
  <si>
    <t>Základní škola Lukov, příspěvková organizace</t>
  </si>
  <si>
    <t>Pod Kaštany 32</t>
  </si>
  <si>
    <t>600118428</t>
  </si>
  <si>
    <t>Základní škola Jana Bezděka Martinice</t>
  </si>
  <si>
    <t>Martinice</t>
  </si>
  <si>
    <t>600149935</t>
  </si>
  <si>
    <t>Základní škola a Mateřská škola Mikulůvka, okres Vsetín</t>
  </si>
  <si>
    <t>Mikulůvka</t>
  </si>
  <si>
    <t>600124126</t>
  </si>
  <si>
    <t>Základní škola Mistřice, okres Uherské Hradiště, příspěvková organizace</t>
  </si>
  <si>
    <t>Mistřice</t>
  </si>
  <si>
    <t>600124134</t>
  </si>
  <si>
    <t>Základní škola Nedakonice, okres Uherské Hradiště, příspěvková organizace</t>
  </si>
  <si>
    <t>Nedakonice</t>
  </si>
  <si>
    <t>600124274</t>
  </si>
  <si>
    <t>Základní škola a Mateřská škola Nezdenice, okres Uherské Hradiště</t>
  </si>
  <si>
    <t>Nezdenice</t>
  </si>
  <si>
    <t>600124380</t>
  </si>
  <si>
    <t>Základní škola a mateřská škola Ostrožská Lhota, příspěvková organizace</t>
  </si>
  <si>
    <t>č.p. 306</t>
  </si>
  <si>
    <t>Ostrožská Lhota</t>
  </si>
  <si>
    <t>691012741</t>
  </si>
  <si>
    <t>Základní škola Na Dědině s.r.o.</t>
  </si>
  <si>
    <t>Dědina 2</t>
  </si>
  <si>
    <t>Ostrožská Nová Ves</t>
  </si>
  <si>
    <t>600124045</t>
  </si>
  <si>
    <t>Základní škola a mateřská škola Osvětimany</t>
  </si>
  <si>
    <t>Osvětimany</t>
  </si>
  <si>
    <t>600124282</t>
  </si>
  <si>
    <t>Základní škola Pitín, okres Uherské Hradiště</t>
  </si>
  <si>
    <t>Pitín</t>
  </si>
  <si>
    <t>600118371</t>
  </si>
  <si>
    <t>Základní škola a Mateřská škola Počenice - Tetětice, okres Kroměříž</t>
  </si>
  <si>
    <t>Počenice 34</t>
  </si>
  <si>
    <t>Počenice-Tetětice</t>
  </si>
  <si>
    <t>600124142</t>
  </si>
  <si>
    <t>Základní škola a Mateřská škola, Podolí, příspěvková organizace</t>
  </si>
  <si>
    <t>600114163</t>
  </si>
  <si>
    <t>Základní škola a Mateřská škola Pohořelice, okres Zlín, příspěvková organizace</t>
  </si>
  <si>
    <t>Pohořelice</t>
  </si>
  <si>
    <t>691005176</t>
  </si>
  <si>
    <t>Základní škola a Mateřská škola Poličná 276, příspěvková organizace</t>
  </si>
  <si>
    <t>Poličná</t>
  </si>
  <si>
    <t>Základní škola a Mateřská škola Popovice, příspěvková organizace</t>
  </si>
  <si>
    <t>Popovice</t>
  </si>
  <si>
    <t>600149943</t>
  </si>
  <si>
    <t>Základní škola a Mateřská škola Pozděchov, okres Vsetín</t>
  </si>
  <si>
    <t>Pozděchov</t>
  </si>
  <si>
    <t>600113957</t>
  </si>
  <si>
    <t>Základní škola a Mateřská škola Pozlovice</t>
  </si>
  <si>
    <t>Hlavní 59</t>
  </si>
  <si>
    <t>Pozlovice</t>
  </si>
  <si>
    <t>600124410</t>
  </si>
  <si>
    <t>Základní škola a Mateřská škola Prakšice, příspěvková organizace</t>
  </si>
  <si>
    <t>Prakšice</t>
  </si>
  <si>
    <t>600149951</t>
  </si>
  <si>
    <t>Základní škola a Mateřská škola, Prostřední Bečva, okres Vsetín</t>
  </si>
  <si>
    <t>Prostřední Bečva</t>
  </si>
  <si>
    <t>600114333</t>
  </si>
  <si>
    <t>Základní škola a mateřská škola Provodov, okres Zlín</t>
  </si>
  <si>
    <t>Provodov</t>
  </si>
  <si>
    <t>600118380</t>
  </si>
  <si>
    <t>Základní škola Prusinovice, okres Kroměříž</t>
  </si>
  <si>
    <t>Prusinovice</t>
  </si>
  <si>
    <t>600149838</t>
  </si>
  <si>
    <t>Základní škola a Mateřská škola Pržno, okres Vsetín</t>
  </si>
  <si>
    <t>600118703</t>
  </si>
  <si>
    <t>Základní škola Přílepy, okres Kroměříž, příspěvková organizace</t>
  </si>
  <si>
    <t>Přílepy</t>
  </si>
  <si>
    <t>600113931</t>
  </si>
  <si>
    <t>Základní škola a Mateřská škola Racková, okres Zlín, příspěvková organizace</t>
  </si>
  <si>
    <t>Racková</t>
  </si>
  <si>
    <t>600118665</t>
  </si>
  <si>
    <t>Základní škola Rajnochovice, okres Kroměříž</t>
  </si>
  <si>
    <t>Rajnochovice</t>
  </si>
  <si>
    <t>600118347</t>
  </si>
  <si>
    <t>Základní škola a Mateřská škola Rataje, okres Kroměříž</t>
  </si>
  <si>
    <t>Rataje</t>
  </si>
  <si>
    <t>600150011</t>
  </si>
  <si>
    <t>Základní škola Ratiboř, okres Vsetín</t>
  </si>
  <si>
    <t>Ratiboř</t>
  </si>
  <si>
    <t>600149846</t>
  </si>
  <si>
    <t>Základní škola Koryčanské Paseky, Rožnov p. R., příspěvková organizace</t>
  </si>
  <si>
    <t>Sevastopolská 467</t>
  </si>
  <si>
    <t>Rožnov pod Radhoštěm</t>
  </si>
  <si>
    <t>600001806</t>
  </si>
  <si>
    <t>Základní škola Sedmikráska, o.p.s.</t>
  </si>
  <si>
    <t>Bezručova 293</t>
  </si>
  <si>
    <t>600150097</t>
  </si>
  <si>
    <t>Základní škola Záhumení, Rožnov p. R., příspěvková organizace</t>
  </si>
  <si>
    <t>Boženy Němcové 1180</t>
  </si>
  <si>
    <t>600118444</t>
  </si>
  <si>
    <t>Jubilejní základní škola T.G.Masaryka a Mateřská škola Rusava, okres Kroměříž, příspěvková organizace</t>
  </si>
  <si>
    <t>Rusava</t>
  </si>
  <si>
    <t>600149773</t>
  </si>
  <si>
    <t>Základní škola Růžďka, okres Vsetín</t>
  </si>
  <si>
    <t>Růžďka</t>
  </si>
  <si>
    <t>600118291</t>
  </si>
  <si>
    <t>Základní škola a Mateřská škola Rymice, okres Kroměříž</t>
  </si>
  <si>
    <t>Rymice</t>
  </si>
  <si>
    <t>618500910</t>
  </si>
  <si>
    <t>Základní škola a Mateřská škola Sazovice, okres Zlín, příspěvková organizace</t>
  </si>
  <si>
    <t>Sazovice</t>
  </si>
  <si>
    <t>600113876</t>
  </si>
  <si>
    <t>Základní škola a mateřská škola Sehradice okres Zlín, příspěvková organizace</t>
  </si>
  <si>
    <t>Sehradice</t>
  </si>
  <si>
    <t>600114295</t>
  </si>
  <si>
    <t>Základní škola Slavičín - Malé Pole, příspěvková organizace</t>
  </si>
  <si>
    <t>Osvobození 8</t>
  </si>
  <si>
    <t>Slavičín</t>
  </si>
  <si>
    <t>600118282</t>
  </si>
  <si>
    <t>Základní škola a Mateřská škola Slavkov pod Hostýnem, příspěvková organizace</t>
  </si>
  <si>
    <t>Slavkov pod Hostýnem</t>
  </si>
  <si>
    <t>600114074</t>
  </si>
  <si>
    <t>Základní škola a Mateřská škola Slopné, okres Zlín, příspěvková organizace</t>
  </si>
  <si>
    <t>Slopné</t>
  </si>
  <si>
    <t>600114406</t>
  </si>
  <si>
    <t>Základní škola a Mateřská škola|Spytihněv, okres Zlín, příspěvková organizace</t>
  </si>
  <si>
    <t>Spytihněv</t>
  </si>
  <si>
    <t>600124428</t>
  </si>
  <si>
    <t>Základní škola a Mateřská škola Starý Hrozenkov, okres Uherské Hradiště</t>
  </si>
  <si>
    <t>č.p. 233</t>
  </si>
  <si>
    <t>Starý Hrozenkov</t>
  </si>
  <si>
    <t>600118657</t>
  </si>
  <si>
    <t>Základní škola a Mateřská škola Střílky, příspěvková organizace</t>
  </si>
  <si>
    <t>Koryčanská 47</t>
  </si>
  <si>
    <t>Střílky</t>
  </si>
  <si>
    <t>600124177</t>
  </si>
  <si>
    <t>Základní škola a Mateřská škola Suchá Loz, okres Uherské Hradiště, příspěvková organizace</t>
  </si>
  <si>
    <t>Suchá Loz</t>
  </si>
  <si>
    <t>600114058</t>
  </si>
  <si>
    <t>Základní škola a Mateřská škola Šanov</t>
  </si>
  <si>
    <t>600149978</t>
  </si>
  <si>
    <t>Základní škola a Mateřská škola Študlov, příspěvková organizace</t>
  </si>
  <si>
    <t>Študlov</t>
  </si>
  <si>
    <t>600114546</t>
  </si>
  <si>
    <t>Základní škola a Mateřská škola Tečovice, příspěvková organizace</t>
  </si>
  <si>
    <t>Tečovice</t>
  </si>
  <si>
    <t>600124169</t>
  </si>
  <si>
    <t>Základní škola, Topolná, okres Uherské Hradiště, příspěvková organizace</t>
  </si>
  <si>
    <t>Topolná</t>
  </si>
  <si>
    <t>600123987</t>
  </si>
  <si>
    <t>Základní škola a Mateřská škola Traplice, okres Uherské Hradiště</t>
  </si>
  <si>
    <t>č.p. 375</t>
  </si>
  <si>
    <t>Traplice</t>
  </si>
  <si>
    <t>600114481</t>
  </si>
  <si>
    <t>Základní škola Trnava, okr. Zlín</t>
  </si>
  <si>
    <t>600124312</t>
  </si>
  <si>
    <t>Základní škola a Mateřská škola, Uherské Hradiště - Jarošov, Pivovarská 200, příspěvková organizace</t>
  </si>
  <si>
    <t>Pivovarská 200</t>
  </si>
  <si>
    <t>Uherské Hradiště</t>
  </si>
  <si>
    <t>600124185</t>
  </si>
  <si>
    <t>Základní škola T. G. Masaryka, |Uherské Hradiště-Mařatice, 1. máje 55, příspěvková organizace</t>
  </si>
  <si>
    <t>1. máje 55</t>
  </si>
  <si>
    <t>651015227</t>
  </si>
  <si>
    <t>Katolická základní škola v Uherském Brodě</t>
  </si>
  <si>
    <t>Jirchářská 823</t>
  </si>
  <si>
    <t>Uherský Brod</t>
  </si>
  <si>
    <t>600124291</t>
  </si>
  <si>
    <t>Základní škola a Mateřská škola Uherský Brod-Havřice, příspěvková organizace</t>
  </si>
  <si>
    <t>Brodská 117</t>
  </si>
  <si>
    <t>600124304</t>
  </si>
  <si>
    <t>Základní škola a Mateřská škola Uherský Brod-Újezdec, příspěvková organizace</t>
  </si>
  <si>
    <t>Podhájí 291</t>
  </si>
  <si>
    <t>600149544</t>
  </si>
  <si>
    <t>Základní škola Valašské Meziříčí, Masarykova 291, okres Vsetín, příspěvková organizace</t>
  </si>
  <si>
    <t>Masarykova 291/20</t>
  </si>
  <si>
    <t>Valašské Meziříčí</t>
  </si>
  <si>
    <t>600114066</t>
  </si>
  <si>
    <t>Základní škola Velký Ořechov, okres Zlín, příspěvková organizace</t>
  </si>
  <si>
    <t>Velký Ořechov</t>
  </si>
  <si>
    <t>600114520</t>
  </si>
  <si>
    <t>Základní škola a Mateřská škola Veselá, okres Zlín, příspěvková organizace</t>
  </si>
  <si>
    <t>600149986</t>
  </si>
  <si>
    <t>Základní škola a Mateřská škola Vigantice, okres Vsetín, příspěvková organizace</t>
  </si>
  <si>
    <t>Vigantice</t>
  </si>
  <si>
    <t xml:space="preserve">	Základní škola a Mateřská škola Vítonice, okres Kroměříž, příspěvková organizace</t>
  </si>
  <si>
    <t>Vítonice</t>
  </si>
  <si>
    <t>600114490</t>
  </si>
  <si>
    <t>Základní škola Vlachovice, okres Zlín, příspěvková organizace</t>
  </si>
  <si>
    <t>č.p. 246</t>
  </si>
  <si>
    <t>Vlachovice</t>
  </si>
  <si>
    <t>600001792</t>
  </si>
  <si>
    <t>Základní škola INTEGRA Vsetín</t>
  </si>
  <si>
    <t>Na Rybníkách 1628</t>
  </si>
  <si>
    <t>Vsetín</t>
  </si>
  <si>
    <t>600114449</t>
  </si>
  <si>
    <t>Základní škola a Mateřská škola Všemina, okres Zlín, příspěvková organizace</t>
  </si>
  <si>
    <t>Všemina</t>
  </si>
  <si>
    <t>600114368</t>
  </si>
  <si>
    <t>Základní škola a Mateřská škola Vysoké Pole, okres Zlín, příspěvková organizace</t>
  </si>
  <si>
    <t>Vysoké Pole</t>
  </si>
  <si>
    <t>600114392</t>
  </si>
  <si>
    <t>Základní škola Zádveřice - Raková, okres Zlín, příspěvková organizace</t>
  </si>
  <si>
    <t>Zádveřice 357</t>
  </si>
  <si>
    <t>Zádveřice-Raková</t>
  </si>
  <si>
    <t>600124215</t>
  </si>
  <si>
    <t>Základní škola Záhorovice, okres Uherské Hradiště, příspěvková organizace</t>
  </si>
  <si>
    <t>Záhorovice</t>
  </si>
  <si>
    <t>600118673</t>
  </si>
  <si>
    <t>Základní škola Zborovice, okres Kroměříž, příspěvková organizace</t>
  </si>
  <si>
    <t>Sokolská 211</t>
  </si>
  <si>
    <t>Zborovice</t>
  </si>
  <si>
    <t>600124193</t>
  </si>
  <si>
    <t>Základní škola a Mateřská škola Zlechov, okres Uherské Hradiště, příspěvková organizace</t>
  </si>
  <si>
    <t>č.p. 229</t>
  </si>
  <si>
    <t>Zlechov</t>
  </si>
  <si>
    <t>691015317</t>
  </si>
  <si>
    <t>2ika, základní škola Zlín s.r.o.</t>
  </si>
  <si>
    <t>Jabloňová 524</t>
  </si>
  <si>
    <t>Zlín</t>
  </si>
  <si>
    <t>691006334</t>
  </si>
  <si>
    <t>Montessori Zlín - základní škola a mateřská škola Motýlek</t>
  </si>
  <si>
    <t>nám. T. G. Masaryka 588</t>
  </si>
  <si>
    <t>600014479</t>
  </si>
  <si>
    <t>ORBIS, Mateřská škola, Základní škola a Střední škola, s.r.o.</t>
  </si>
  <si>
    <t>nám. T. G. Masaryka 1279</t>
  </si>
  <si>
    <t>691014591</t>
  </si>
  <si>
    <t>Waldorfská základní škola Jasan z.s.</t>
  </si>
  <si>
    <t>Sokolská 3921</t>
  </si>
  <si>
    <t>691013951</t>
  </si>
  <si>
    <t>Základní škola JINOTAJ Zlín, s.r.o.</t>
  </si>
  <si>
    <t>Vavrečkova/5333</t>
  </si>
  <si>
    <t>600118738</t>
  </si>
  <si>
    <t>Základní škola a mateřská škola Žeranovice</t>
  </si>
  <si>
    <t>Žeranovice</t>
  </si>
  <si>
    <t>600113892</t>
  </si>
  <si>
    <t>Základní škola a Mateřská škola Žlutava, okres Zlín, příspěvková organizace</t>
  </si>
  <si>
    <t>Žlutava</t>
  </si>
  <si>
    <t>1.IX/1 Sdílený školní speciální pedagog ZŠ</t>
  </si>
  <si>
    <t>1.IX/2 Sdílený školní psycholog ZŠ</t>
  </si>
  <si>
    <t>x</t>
  </si>
  <si>
    <t>Red_izo</t>
  </si>
  <si>
    <t>Název školy</t>
  </si>
  <si>
    <t>Ulice</t>
  </si>
  <si>
    <t>Kraj</t>
  </si>
  <si>
    <t>Max. úvazek</t>
  </si>
  <si>
    <t>Plánovaný úvazek</t>
  </si>
  <si>
    <t>Počty jednotek se vypočítají automaticky.</t>
  </si>
  <si>
    <t xml:space="preserve">  Za projekt požadováno celkem</t>
  </si>
  <si>
    <r>
      <t xml:space="preserve">Specifické cíle: 
</t>
    </r>
    <r>
      <rPr>
        <sz val="10"/>
        <color theme="1"/>
        <rFont val="Segoe UI"/>
        <family val="2"/>
        <charset val="238"/>
      </rPr>
      <t>V žádosti o podporu vyberte specifický cíl  a vyplňte k němu procento</t>
    </r>
  </si>
  <si>
    <t xml:space="preserve">Povinná příloha žádosti o podporu výzvy č. 02_22_002 Šablony pro MŠ a ZŠ I OP JAK </t>
  </si>
  <si>
    <t>Zadávané hodnoty vybírejte z číselníků. Hodnoty nekopírujte a nepřesunujte.</t>
  </si>
  <si>
    <t xml:space="preserve">Souhrnné hodnoty za celý projekt jsou na listě "Souhrn". </t>
  </si>
  <si>
    <t>Celkem</t>
  </si>
  <si>
    <t xml:space="preserve">Kraj     </t>
  </si>
  <si>
    <t>Počet šablon</t>
  </si>
  <si>
    <t>šablon celkem</t>
  </si>
  <si>
    <t>požadavek</t>
  </si>
  <si>
    <t>Doporučení pro vyplňování kalkulačky šablon:</t>
  </si>
  <si>
    <t>Na liště zvolte list příslušného kraje, ve kterém budete projekt realizovat.</t>
  </si>
  <si>
    <t>U každé vybrané školy vyplňte výši plánovaného úvazku a počty měsíců doby realizace podpory za každou personální pozici, kterou budete škole poskytovat. Součet úvazků nesmí být vyšší než maximální možný úvazek vybrané školy uvedený v tabulce.</t>
  </si>
  <si>
    <t>Z tabulky „Specifické cíle“ na listu „Souhrn“ vyplňte do žádosti o podporu číslo specifického cíle (2.3) a jeho podíl (100%).</t>
  </si>
  <si>
    <t xml:space="preserve">  Název poradny</t>
  </si>
  <si>
    <t>Nahoře na listu "Souhrn" vyplňte název a IČO poradny</t>
  </si>
  <si>
    <t>IČO</t>
  </si>
  <si>
    <t>Na listu kraje vyberte školy, pro které budete realizovat šablony.</t>
  </si>
  <si>
    <r>
      <t>Řídicí orgán upozorňuje, že:
- Tato kalkulačka je určena pouze pro pedagogicko-psychologické poradny.
- Projekt může poradna realizovat na území pouze jednoho kraje, ve kterém působí.
- Spolupracujícími školami mohou být pouze ty, které jsou uvedeny na listu daného kraje.</t>
    </r>
    <r>
      <rPr>
        <sz val="11"/>
        <rFont val="Segoe UI"/>
        <family val="2"/>
        <charset val="238"/>
      </rPr>
      <t xml:space="preserve">
</t>
    </r>
    <r>
      <rPr>
        <sz val="11"/>
        <color theme="1"/>
        <rFont val="Segoe UI"/>
        <family val="2"/>
        <charset val="238"/>
      </rPr>
      <t>- Dobu podpory škol prostřednictvím personálních pozic je možno volit nejdéle do 31. 12. 2024.</t>
    </r>
  </si>
  <si>
    <t>zadaná hodnota</t>
  </si>
  <si>
    <t>srovnání úvazků</t>
  </si>
  <si>
    <t>komplet vyplnění 1</t>
  </si>
  <si>
    <t>komplet vyplnění 2</t>
  </si>
  <si>
    <t>počet škol</t>
  </si>
  <si>
    <r>
      <t xml:space="preserve">Kategorie intervencí:  </t>
    </r>
    <r>
      <rPr>
        <sz val="10"/>
        <color theme="1"/>
        <rFont val="Segoe UI"/>
        <family val="2"/>
        <charset val="238"/>
      </rPr>
      <t>Hodnota slouží pro interní potřeby ŘO OP JAK, žadatel ji nikam nevyplňuje.</t>
    </r>
  </si>
  <si>
    <t>Jihočeském</t>
  </si>
  <si>
    <t>Jihomoravském</t>
  </si>
  <si>
    <t>Karlovarském</t>
  </si>
  <si>
    <t>Královéhradeckém</t>
  </si>
  <si>
    <t>Libereckém</t>
  </si>
  <si>
    <t>Moravskoslezském</t>
  </si>
  <si>
    <t>Olomouckém</t>
  </si>
  <si>
    <t>Plzeňském</t>
  </si>
  <si>
    <t>Středočeském</t>
  </si>
  <si>
    <t>Ústeckém</t>
  </si>
  <si>
    <t>Zlínském</t>
  </si>
  <si>
    <t>Projekt je realizován v kraji:</t>
  </si>
  <si>
    <t>Průměrný počet žáků 2019 -2021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</si>
</sst>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9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8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Segoe UI"/>
      <family val="2"/>
      <charset val="238"/>
    </font>
    <font>
      <sz val="12"/>
      <color theme="3" tint="0.39997558519241921"/>
      <name val="Segoe U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i/>
      <sz val="10"/>
      <name val="Segoe UI"/>
      <family val="2"/>
      <charset val="238"/>
    </font>
    <font>
      <b/>
      <sz val="14"/>
      <name val="Segoe UI"/>
      <family val="2"/>
      <charset val="238"/>
    </font>
    <font>
      <b/>
      <sz val="12"/>
      <color theme="0" tint="-0.249977111117893"/>
      <name val="Segoe UI"/>
      <family val="2"/>
      <charset val="238"/>
    </font>
    <font>
      <b/>
      <sz val="1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0F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AD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50">
    <xf numFmtId="0" fontId="0" fillId="0" borderId="0" xfId="0"/>
    <xf numFmtId="3" fontId="0" fillId="0" borderId="0" xfId="0" applyNumberFormat="1"/>
    <xf numFmtId="0" fontId="23" fillId="33" borderId="0" xfId="0" applyFont="1" applyFill="1" applyProtection="1">
      <protection hidden="1"/>
    </xf>
    <xf numFmtId="0" fontId="33" fillId="34" borderId="17" xfId="0" applyFont="1" applyFill="1" applyBorder="1" applyAlignment="1" applyProtection="1">
      <alignment horizontal="center" vertical="center"/>
      <protection hidden="1"/>
    </xf>
    <xf numFmtId="0" fontId="23" fillId="34" borderId="18" xfId="0" applyFont="1" applyFill="1" applyBorder="1" applyProtection="1">
      <protection hidden="1"/>
    </xf>
    <xf numFmtId="0" fontId="27" fillId="34" borderId="18" xfId="0" applyFont="1" applyFill="1" applyBorder="1" applyAlignment="1" applyProtection="1">
      <alignment horizontal="center" vertical="center" wrapText="1"/>
      <protection hidden="1"/>
    </xf>
    <xf numFmtId="3" fontId="30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4" borderId="18" xfId="0" applyFont="1" applyFill="1" applyBorder="1" applyAlignment="1" applyProtection="1">
      <alignment horizontal="center" vertical="center" wrapText="1"/>
      <protection hidden="1"/>
    </xf>
    <xf numFmtId="0" fontId="34" fillId="34" borderId="19" xfId="42" applyNumberFormat="1" applyFont="1" applyFill="1" applyBorder="1" applyAlignment="1" applyProtection="1">
      <alignment horizontal="center" vertical="center" wrapText="1"/>
      <protection hidden="1"/>
    </xf>
    <xf numFmtId="0" fontId="29" fillId="34" borderId="0" xfId="0" applyFont="1" applyFill="1" applyBorder="1" applyAlignment="1" applyProtection="1">
      <alignment horizontal="left" vertical="top" wrapText="1"/>
      <protection hidden="1"/>
    </xf>
    <xf numFmtId="0" fontId="33" fillId="34" borderId="23" xfId="0" applyFont="1" applyFill="1" applyBorder="1" applyAlignment="1" applyProtection="1">
      <alignment horizontal="center" vertical="center"/>
      <protection hidden="1"/>
    </xf>
    <xf numFmtId="164" fontId="31" fillId="36" borderId="10" xfId="0" applyNumberFormat="1" applyFont="1" applyFill="1" applyBorder="1" applyAlignment="1" applyProtection="1">
      <alignment horizontal="center" vertical="center"/>
      <protection hidden="1"/>
    </xf>
    <xf numFmtId="0" fontId="43" fillId="34" borderId="16" xfId="0" applyFont="1" applyFill="1" applyBorder="1" applyAlignment="1" applyProtection="1">
      <alignment horizontal="left" vertical="top"/>
      <protection hidden="1"/>
    </xf>
    <xf numFmtId="0" fontId="22" fillId="33" borderId="0" xfId="0" applyFont="1" applyFill="1" applyProtection="1">
      <protection hidden="1"/>
    </xf>
    <xf numFmtId="0" fontId="24" fillId="33" borderId="31" xfId="0" applyFont="1" applyFill="1" applyBorder="1" applyAlignment="1" applyProtection="1">
      <alignment horizontal="center" vertical="center"/>
      <protection hidden="1"/>
    </xf>
    <xf numFmtId="0" fontId="23" fillId="33" borderId="29" xfId="0" applyFont="1" applyFill="1" applyBorder="1" applyAlignment="1" applyProtection="1">
      <alignment vertical="center"/>
      <protection hidden="1"/>
    </xf>
    <xf numFmtId="0" fontId="23" fillId="33" borderId="30" xfId="0" applyFont="1" applyFill="1" applyBorder="1" applyAlignment="1" applyProtection="1">
      <alignment vertical="center"/>
      <protection hidden="1"/>
    </xf>
    <xf numFmtId="0" fontId="41" fillId="34" borderId="23" xfId="0" applyFont="1" applyFill="1" applyBorder="1" applyAlignment="1" applyProtection="1">
      <alignment horizontal="left"/>
      <protection hidden="1"/>
    </xf>
    <xf numFmtId="0" fontId="23" fillId="34" borderId="0" xfId="0" applyFont="1" applyFill="1" applyBorder="1" applyProtection="1"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0" fontId="32" fillId="34" borderId="16" xfId="0" applyFont="1" applyFill="1" applyBorder="1" applyProtection="1">
      <protection hidden="1"/>
    </xf>
    <xf numFmtId="0" fontId="23" fillId="34" borderId="16" xfId="0" applyFont="1" applyFill="1" applyBorder="1" applyAlignment="1" applyProtection="1">
      <alignment vertical="center"/>
      <protection hidden="1"/>
    </xf>
    <xf numFmtId="0" fontId="30" fillId="34" borderId="16" xfId="0" applyFont="1" applyFill="1" applyBorder="1" applyAlignment="1" applyProtection="1">
      <alignment horizontal="center" vertical="center" wrapText="1"/>
      <protection hidden="1"/>
    </xf>
    <xf numFmtId="0" fontId="34" fillId="34" borderId="26" xfId="42" applyNumberFormat="1" applyFont="1" applyFill="1" applyBorder="1" applyAlignment="1" applyProtection="1">
      <alignment horizontal="center" vertical="center" wrapText="1"/>
      <protection hidden="1"/>
    </xf>
    <xf numFmtId="0" fontId="42" fillId="34" borderId="16" xfId="0" applyFont="1" applyFill="1" applyBorder="1" applyAlignment="1" applyProtection="1">
      <alignment vertical="center" wrapText="1"/>
      <protection hidden="1"/>
    </xf>
    <xf numFmtId="0" fontId="42" fillId="34" borderId="24" xfId="0" applyFont="1" applyFill="1" applyBorder="1" applyAlignment="1" applyProtection="1">
      <alignment horizontal="left" vertical="center" wrapText="1"/>
      <protection hidden="1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left" vertical="center"/>
    </xf>
    <xf numFmtId="49" fontId="45" fillId="37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vertical="center" wrapText="1"/>
    </xf>
    <xf numFmtId="0" fontId="0" fillId="38" borderId="19" xfId="0" applyFill="1" applyBorder="1" applyAlignment="1">
      <alignment horizontal="center" vertical="center"/>
    </xf>
    <xf numFmtId="0" fontId="44" fillId="38" borderId="34" xfId="47" applyFont="1" applyFill="1" applyBorder="1" applyAlignment="1">
      <alignment horizontal="center" vertical="center" wrapText="1"/>
    </xf>
    <xf numFmtId="0" fontId="44" fillId="38" borderId="40" xfId="47" applyFont="1" applyFill="1" applyBorder="1" applyAlignment="1">
      <alignment horizontal="center" vertical="center" wrapText="1"/>
    </xf>
    <xf numFmtId="0" fontId="45" fillId="39" borderId="33" xfId="0" applyNumberFormat="1" applyFont="1" applyFill="1" applyBorder="1" applyAlignment="1">
      <alignment horizontal="left" vertical="center"/>
    </xf>
    <xf numFmtId="1" fontId="0" fillId="39" borderId="33" xfId="0" applyNumberFormat="1" applyFill="1" applyBorder="1" applyAlignment="1">
      <alignment horizontal="center" vertical="center"/>
    </xf>
    <xf numFmtId="165" fontId="0" fillId="39" borderId="37" xfId="0" applyNumberFormat="1" applyFill="1" applyBorder="1" applyAlignment="1">
      <alignment horizontal="center" vertical="center"/>
    </xf>
    <xf numFmtId="0" fontId="14" fillId="37" borderId="0" xfId="0" applyFont="1" applyFill="1" applyAlignment="1">
      <alignment vertical="center"/>
    </xf>
    <xf numFmtId="0" fontId="14" fillId="37" borderId="0" xfId="0" applyFont="1" applyFill="1" applyAlignment="1">
      <alignment vertical="center" wrapText="1"/>
    </xf>
    <xf numFmtId="0" fontId="16" fillId="39" borderId="11" xfId="0" applyFont="1" applyFill="1" applyBorder="1" applyAlignment="1">
      <alignment horizontal="center" vertical="center"/>
    </xf>
    <xf numFmtId="49" fontId="45" fillId="39" borderId="42" xfId="0" applyNumberFormat="1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49" fontId="24" fillId="35" borderId="22" xfId="0" applyNumberFormat="1" applyFont="1" applyFill="1" applyBorder="1" applyAlignment="1" applyProtection="1">
      <alignment horizontal="center" vertical="center"/>
      <protection hidden="1"/>
    </xf>
    <xf numFmtId="9" fontId="23" fillId="33" borderId="39" xfId="0" applyNumberFormat="1" applyFont="1" applyFill="1" applyBorder="1" applyAlignment="1" applyProtection="1">
      <alignment horizontal="center" vertical="center"/>
      <protection hidden="1"/>
    </xf>
    <xf numFmtId="49" fontId="45" fillId="39" borderId="36" xfId="0" applyNumberFormat="1" applyFont="1" applyFill="1" applyBorder="1" applyAlignment="1">
      <alignment horizontal="center" vertical="center"/>
    </xf>
    <xf numFmtId="0" fontId="45" fillId="39" borderId="28" xfId="0" applyNumberFormat="1" applyFont="1" applyFill="1" applyBorder="1" applyAlignment="1">
      <alignment horizontal="left" vertical="center"/>
    </xf>
    <xf numFmtId="1" fontId="0" fillId="39" borderId="28" xfId="0" applyNumberFormat="1" applyFill="1" applyBorder="1" applyAlignment="1">
      <alignment horizontal="center" vertical="center"/>
    </xf>
    <xf numFmtId="0" fontId="44" fillId="38" borderId="15" xfId="47" applyFont="1" applyFill="1" applyBorder="1" applyAlignment="1">
      <alignment horizontal="center" vertical="center" wrapText="1"/>
    </xf>
    <xf numFmtId="0" fontId="44" fillId="38" borderId="27" xfId="47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left" vertical="center"/>
    </xf>
    <xf numFmtId="0" fontId="0" fillId="38" borderId="18" xfId="0" applyFill="1" applyBorder="1" applyAlignment="1">
      <alignment horizontal="center" vertical="center"/>
    </xf>
    <xf numFmtId="0" fontId="47" fillId="38" borderId="18" xfId="0" applyFont="1" applyFill="1" applyBorder="1" applyAlignment="1">
      <alignment horizontal="left" vertical="center"/>
    </xf>
    <xf numFmtId="0" fontId="47" fillId="38" borderId="18" xfId="0" applyFont="1" applyFill="1" applyBorder="1" applyAlignment="1">
      <alignment horizontal="right" vertical="center"/>
    </xf>
    <xf numFmtId="0" fontId="49" fillId="38" borderId="41" xfId="47" applyFont="1" applyFill="1" applyBorder="1" applyAlignment="1">
      <alignment horizontal="center" vertical="center" wrapText="1"/>
    </xf>
    <xf numFmtId="0" fontId="27" fillId="34" borderId="0" xfId="0" applyFont="1" applyFill="1" applyBorder="1" applyAlignment="1" applyProtection="1">
      <alignment horizontal="center" vertical="center" wrapText="1"/>
      <protection hidden="1"/>
    </xf>
    <xf numFmtId="3" fontId="30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34" borderId="0" xfId="0" applyFont="1" applyFill="1" applyBorder="1" applyAlignment="1" applyProtection="1">
      <alignment horizontal="center" vertical="center" wrapText="1"/>
      <protection hidden="1"/>
    </xf>
    <xf numFmtId="0" fontId="34" fillId="34" borderId="24" xfId="42" applyNumberFormat="1" applyFont="1" applyFill="1" applyBorder="1" applyAlignment="1" applyProtection="1">
      <alignment horizontal="center" vertical="center" wrapText="1"/>
      <protection hidden="1"/>
    </xf>
    <xf numFmtId="0" fontId="51" fillId="34" borderId="23" xfId="0" applyFont="1" applyFill="1" applyBorder="1" applyAlignment="1" applyProtection="1">
      <alignment horizontal="left"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164" fontId="26" fillId="36" borderId="10" xfId="0" applyNumberFormat="1" applyFont="1" applyFill="1" applyBorder="1" applyAlignment="1" applyProtection="1">
      <alignment horizontal="center" vertical="center"/>
      <protection hidden="1"/>
    </xf>
    <xf numFmtId="3" fontId="26" fillId="36" borderId="10" xfId="0" applyNumberFormat="1" applyFont="1" applyFill="1" applyBorder="1" applyAlignment="1" applyProtection="1">
      <alignment horizontal="center" vertical="center"/>
      <protection hidden="1"/>
    </xf>
    <xf numFmtId="0" fontId="52" fillId="34" borderId="24" xfId="42" applyNumberFormat="1" applyFont="1" applyFill="1" applyBorder="1" applyAlignment="1" applyProtection="1">
      <alignment horizontal="center" vertical="center" wrapText="1"/>
      <protection hidden="1"/>
    </xf>
    <xf numFmtId="0" fontId="45" fillId="39" borderId="33" xfId="0" applyNumberFormat="1" applyFont="1" applyFill="1" applyBorder="1" applyAlignment="1" applyProtection="1">
      <alignment horizontal="left" vertical="center"/>
      <protection hidden="1"/>
    </xf>
    <xf numFmtId="0" fontId="0" fillId="37" borderId="0" xfId="0" applyFill="1" applyAlignment="1" applyProtection="1">
      <alignment horizontal="left" vertical="center"/>
      <protection hidden="1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4" fillId="33" borderId="31" xfId="0" applyFont="1" applyFill="1" applyBorder="1" applyAlignment="1" applyProtection="1">
      <alignment horizontal="left" vertical="center"/>
      <protection hidden="1"/>
    </xf>
    <xf numFmtId="0" fontId="24" fillId="33" borderId="43" xfId="0" applyFont="1" applyFill="1" applyBorder="1" applyAlignment="1" applyProtection="1">
      <alignment horizontal="center" vertical="center"/>
      <protection hidden="1"/>
    </xf>
    <xf numFmtId="0" fontId="23" fillId="33" borderId="44" xfId="0" applyFont="1" applyFill="1" applyBorder="1" applyAlignment="1" applyProtection="1">
      <alignment vertical="center"/>
      <protection hidden="1"/>
    </xf>
    <xf numFmtId="0" fontId="23" fillId="33" borderId="45" xfId="0" applyFont="1" applyFill="1" applyBorder="1" applyAlignment="1" applyProtection="1">
      <alignment vertical="center"/>
      <protection hidden="1"/>
    </xf>
    <xf numFmtId="0" fontId="0" fillId="40" borderId="0" xfId="0" applyFill="1" applyProtection="1">
      <protection hidden="1"/>
    </xf>
    <xf numFmtId="0" fontId="23" fillId="40" borderId="0" xfId="0" applyFont="1" applyFill="1" applyBorder="1" applyProtection="1">
      <protection hidden="1"/>
    </xf>
    <xf numFmtId="0" fontId="23" fillId="40" borderId="0" xfId="0" applyFont="1" applyFill="1" applyProtection="1">
      <protection hidden="1"/>
    </xf>
    <xf numFmtId="3" fontId="23" fillId="40" borderId="0" xfId="0" applyNumberFormat="1" applyFont="1" applyFill="1" applyProtection="1">
      <protection hidden="1"/>
    </xf>
    <xf numFmtId="0" fontId="39" fillId="40" borderId="0" xfId="0" applyFont="1" applyFill="1" applyProtection="1">
      <protection hidden="1"/>
    </xf>
    <xf numFmtId="0" fontId="23" fillId="40" borderId="0" xfId="0" applyFont="1" applyFill="1" applyBorder="1" applyAlignment="1" applyProtection="1">
      <alignment vertical="center"/>
      <protection hidden="1"/>
    </xf>
    <xf numFmtId="0" fontId="39" fillId="40" borderId="0" xfId="0" applyFont="1" applyFill="1" applyAlignment="1" applyProtection="1">
      <alignment vertical="center"/>
      <protection hidden="1"/>
    </xf>
    <xf numFmtId="0" fontId="23" fillId="40" borderId="0" xfId="0" applyFont="1" applyFill="1" applyAlignment="1" applyProtection="1">
      <alignment vertical="center"/>
      <protection hidden="1"/>
    </xf>
    <xf numFmtId="0" fontId="38" fillId="40" borderId="0" xfId="42" applyNumberFormat="1" applyFont="1" applyFill="1" applyBorder="1" applyAlignment="1" applyProtection="1">
      <alignment wrapText="1"/>
      <protection hidden="1"/>
    </xf>
    <xf numFmtId="0" fontId="39" fillId="40" borderId="0" xfId="0" applyFont="1" applyFill="1" applyBorder="1" applyAlignment="1" applyProtection="1">
      <alignment vertical="center"/>
      <protection hidden="1"/>
    </xf>
    <xf numFmtId="164" fontId="39" fillId="40" borderId="0" xfId="0" applyNumberFormat="1" applyFont="1" applyFill="1" applyBorder="1" applyAlignment="1" applyProtection="1">
      <alignment horizontal="right" vertical="center"/>
      <protection hidden="1"/>
    </xf>
    <xf numFmtId="3" fontId="39" fillId="40" borderId="0" xfId="0" applyNumberFormat="1" applyFont="1" applyFill="1" applyBorder="1" applyAlignment="1" applyProtection="1">
      <alignment vertical="center"/>
      <protection hidden="1"/>
    </xf>
    <xf numFmtId="0" fontId="40" fillId="40" borderId="0" xfId="0" applyFont="1" applyFill="1" applyProtection="1">
      <protection hidden="1"/>
    </xf>
    <xf numFmtId="0" fontId="33" fillId="40" borderId="0" xfId="0" applyFont="1" applyFill="1" applyAlignment="1" applyProtection="1">
      <alignment horizontal="center" vertical="center"/>
      <protection hidden="1"/>
    </xf>
    <xf numFmtId="0" fontId="37" fillId="40" borderId="27" xfId="0" applyFont="1" applyFill="1" applyBorder="1" applyAlignment="1" applyProtection="1">
      <alignment horizontal="center" vertical="center"/>
      <protection hidden="1"/>
    </xf>
    <xf numFmtId="0" fontId="0" fillId="40" borderId="0" xfId="0" applyFill="1"/>
    <xf numFmtId="0" fontId="0" fillId="34" borderId="17" xfId="0" applyFill="1" applyBorder="1" applyProtection="1">
      <protection hidden="1"/>
    </xf>
    <xf numFmtId="0" fontId="0" fillId="34" borderId="18" xfId="0" applyFill="1" applyBorder="1" applyProtection="1">
      <protection hidden="1"/>
    </xf>
    <xf numFmtId="3" fontId="23" fillId="34" borderId="19" xfId="0" applyNumberFormat="1" applyFont="1" applyFill="1" applyBorder="1" applyProtection="1">
      <protection hidden="1"/>
    </xf>
    <xf numFmtId="0" fontId="0" fillId="40" borderId="0" xfId="0" applyFill="1" applyAlignment="1">
      <alignment vertical="center"/>
    </xf>
    <xf numFmtId="0" fontId="53" fillId="34" borderId="23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53" fillId="34" borderId="23" xfId="0" applyFont="1" applyFill="1" applyBorder="1" applyAlignment="1" applyProtection="1">
      <alignment horizontal="right" vertical="center"/>
      <protection hidden="1"/>
    </xf>
    <xf numFmtId="3" fontId="23" fillId="34" borderId="24" xfId="0" applyNumberFormat="1" applyFont="1" applyFill="1" applyBorder="1" applyAlignment="1" applyProtection="1">
      <alignment vertical="center"/>
      <protection hidden="1"/>
    </xf>
    <xf numFmtId="0" fontId="0" fillId="34" borderId="20" xfId="0" applyFill="1" applyBorder="1" applyProtection="1">
      <protection hidden="1"/>
    </xf>
    <xf numFmtId="0" fontId="0" fillId="34" borderId="16" xfId="0" applyFill="1" applyBorder="1" applyProtection="1">
      <protection hidden="1"/>
    </xf>
    <xf numFmtId="0" fontId="23" fillId="34" borderId="16" xfId="0" applyFont="1" applyFill="1" applyBorder="1" applyProtection="1">
      <protection hidden="1"/>
    </xf>
    <xf numFmtId="3" fontId="23" fillId="34" borderId="26" xfId="0" applyNumberFormat="1" applyFont="1" applyFill="1" applyBorder="1" applyProtection="1">
      <protection hidden="1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left" vertical="center"/>
      <protection locked="0"/>
    </xf>
    <xf numFmtId="0" fontId="48" fillId="41" borderId="27" xfId="47" applyFont="1" applyFill="1" applyBorder="1" applyAlignment="1">
      <alignment horizontal="center" vertical="center" wrapText="1"/>
    </xf>
    <xf numFmtId="0" fontId="44" fillId="41" borderId="27" xfId="47" applyFont="1" applyFill="1" applyBorder="1" applyAlignment="1">
      <alignment horizontal="center" vertical="center" wrapText="1"/>
    </xf>
    <xf numFmtId="0" fontId="44" fillId="41" borderId="15" xfId="47" applyFont="1" applyFill="1" applyBorder="1" applyAlignment="1">
      <alignment horizontal="center" vertical="center" wrapText="1"/>
    </xf>
    <xf numFmtId="0" fontId="30" fillId="40" borderId="0" xfId="0" applyFont="1" applyFill="1" applyBorder="1" applyAlignment="1" applyProtection="1">
      <alignment vertical="center"/>
      <protection hidden="1"/>
    </xf>
    <xf numFmtId="0" fontId="55" fillId="40" borderId="0" xfId="0" applyFont="1" applyFill="1" applyBorder="1" applyProtection="1">
      <protection hidden="1"/>
    </xf>
    <xf numFmtId="0" fontId="55" fillId="40" borderId="0" xfId="0" applyFont="1" applyFill="1" applyProtection="1">
      <protection hidden="1"/>
    </xf>
    <xf numFmtId="0" fontId="56" fillId="34" borderId="23" xfId="0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Protection="1">
      <protection hidden="1"/>
    </xf>
    <xf numFmtId="0" fontId="57" fillId="34" borderId="0" xfId="0" applyFont="1" applyFill="1" applyBorder="1" applyAlignment="1" applyProtection="1">
      <alignment horizontal="center" vertical="center" wrapText="1"/>
      <protection hidden="1"/>
    </xf>
    <xf numFmtId="3" fontId="3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34" borderId="0" xfId="0" applyFont="1" applyFill="1" applyBorder="1" applyAlignment="1" applyProtection="1">
      <alignment horizontal="center" vertical="center" wrapText="1"/>
      <protection hidden="1"/>
    </xf>
    <xf numFmtId="0" fontId="58" fillId="40" borderId="0" xfId="0" applyFont="1" applyFill="1" applyBorder="1" applyAlignment="1" applyProtection="1">
      <alignment vertical="center"/>
      <protection hidden="1"/>
    </xf>
    <xf numFmtId="0" fontId="58" fillId="40" borderId="0" xfId="0" applyFont="1" applyFill="1" applyBorder="1" applyProtection="1">
      <protection hidden="1"/>
    </xf>
    <xf numFmtId="0" fontId="58" fillId="40" borderId="0" xfId="0" applyFont="1" applyFill="1" applyAlignment="1" applyProtection="1">
      <alignment vertical="center"/>
      <protection hidden="1"/>
    </xf>
    <xf numFmtId="0" fontId="58" fillId="40" borderId="0" xfId="0" applyFont="1" applyFill="1" applyProtection="1">
      <protection hidden="1"/>
    </xf>
    <xf numFmtId="0" fontId="59" fillId="38" borderId="27" xfId="47" applyFont="1" applyFill="1" applyBorder="1" applyAlignment="1">
      <alignment horizontal="center" vertical="center" wrapText="1"/>
    </xf>
    <xf numFmtId="0" fontId="35" fillId="34" borderId="11" xfId="0" applyFont="1" applyFill="1" applyBorder="1" applyAlignment="1" applyProtection="1">
      <alignment horizontal="center" vertical="top"/>
      <protection hidden="1"/>
    </xf>
    <xf numFmtId="0" fontId="35" fillId="34" borderId="13" xfId="0" applyFont="1" applyFill="1" applyBorder="1" applyAlignment="1" applyProtection="1">
      <alignment horizontal="center" vertical="top"/>
      <protection hidden="1"/>
    </xf>
    <xf numFmtId="0" fontId="35" fillId="34" borderId="12" xfId="0" applyFont="1" applyFill="1" applyBorder="1" applyAlignment="1" applyProtection="1">
      <alignment horizontal="center" vertical="top"/>
      <protection hidden="1"/>
    </xf>
    <xf numFmtId="0" fontId="23" fillId="33" borderId="32" xfId="0" applyFont="1" applyFill="1" applyBorder="1" applyAlignment="1" applyProtection="1">
      <alignment vertical="center" wrapText="1"/>
      <protection hidden="1"/>
    </xf>
    <xf numFmtId="0" fontId="23" fillId="33" borderId="29" xfId="0" applyFont="1" applyFill="1" applyBorder="1" applyAlignment="1" applyProtection="1">
      <alignment vertical="center" wrapText="1"/>
      <protection hidden="1"/>
    </xf>
    <xf numFmtId="0" fontId="23" fillId="33" borderId="30" xfId="0" applyFont="1" applyFill="1" applyBorder="1" applyAlignment="1" applyProtection="1">
      <alignment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36" fillId="33" borderId="0" xfId="0" applyFont="1" applyFill="1" applyAlignment="1" applyProtection="1">
      <alignment horizontal="center"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28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2" fillId="33" borderId="0" xfId="0" applyFont="1" applyFill="1" applyAlignment="1" applyProtection="1">
      <alignment horizontal="left" vertical="center" wrapText="1"/>
      <protection hidden="1"/>
    </xf>
    <xf numFmtId="0" fontId="24" fillId="35" borderId="17" xfId="0" applyFont="1" applyFill="1" applyBorder="1" applyAlignment="1" applyProtection="1">
      <alignment horizontal="left" vertical="center" wrapText="1"/>
      <protection hidden="1"/>
    </xf>
    <xf numFmtId="0" fontId="24" fillId="35" borderId="18" xfId="0" applyFont="1" applyFill="1" applyBorder="1" applyAlignment="1" applyProtection="1">
      <alignment horizontal="left" vertical="center" wrapText="1"/>
      <protection hidden="1"/>
    </xf>
    <xf numFmtId="0" fontId="24" fillId="35" borderId="20" xfId="0" applyFont="1" applyFill="1" applyBorder="1" applyAlignment="1" applyProtection="1">
      <alignment horizontal="left" vertical="center" wrapText="1"/>
      <protection hidden="1"/>
    </xf>
    <xf numFmtId="0" fontId="24" fillId="35" borderId="16" xfId="0" applyFont="1" applyFill="1" applyBorder="1" applyAlignment="1" applyProtection="1">
      <alignment horizontal="left" vertical="center" wrapText="1"/>
      <protection hidden="1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14" fillId="37" borderId="0" xfId="0" applyFont="1" applyFill="1" applyBorder="1" applyAlignment="1">
      <alignment horizontal="center" vertical="center" textRotation="90" wrapText="1"/>
    </xf>
    <xf numFmtId="0" fontId="46" fillId="41" borderId="14" xfId="47" applyFont="1" applyFill="1" applyBorder="1" applyAlignment="1">
      <alignment horizontal="center" vertical="center" wrapText="1"/>
    </xf>
    <xf numFmtId="0" fontId="46" fillId="41" borderId="27" xfId="47" applyFont="1" applyFill="1" applyBorder="1" applyAlignment="1">
      <alignment horizontal="center" vertical="center" wrapText="1"/>
    </xf>
    <xf numFmtId="0" fontId="48" fillId="41" borderId="14" xfId="47" applyFont="1" applyFill="1" applyBorder="1" applyAlignment="1">
      <alignment horizontal="right" vertical="center" wrapText="1"/>
    </xf>
    <xf numFmtId="0" fontId="48" fillId="41" borderId="27" xfId="47" applyFont="1" applyFill="1" applyBorder="1" applyAlignment="1">
      <alignment horizontal="right" vertical="center" wrapText="1"/>
    </xf>
    <xf numFmtId="0" fontId="48" fillId="41" borderId="15" xfId="47" applyFont="1" applyFill="1" applyBorder="1" applyAlignment="1">
      <alignment horizontal="right" vertical="center" wrapText="1"/>
    </xf>
    <xf numFmtId="0" fontId="50" fillId="38" borderId="14" xfId="47" applyFont="1" applyFill="1" applyBorder="1" applyAlignment="1">
      <alignment horizontal="center" vertical="center" wrapText="1"/>
    </xf>
    <xf numFmtId="0" fontId="50" fillId="38" borderId="27" xfId="47" applyFont="1" applyFill="1" applyBorder="1" applyAlignment="1">
      <alignment horizontal="center" vertical="center" wrapText="1"/>
    </xf>
    <xf numFmtId="0" fontId="50" fillId="38" borderId="15" xfId="47" applyFont="1" applyFill="1" applyBorder="1" applyAlignment="1">
      <alignment horizontal="center" vertical="center" wrapText="1"/>
    </xf>
  </cellXfs>
  <cellStyles count="5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1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6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AD000"/>
      <color rgb="FFCCFF33"/>
      <color rgb="FFF0FFC5"/>
      <color rgb="FFFFFF00"/>
      <color rgb="FFFAB900"/>
      <color rgb="FFFAA700"/>
      <color rgb="FFFFE18B"/>
      <color rgb="FF996600"/>
      <color rgb="FFCC9900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8</xdr:col>
      <xdr:colOff>296853</xdr:colOff>
      <xdr:row>4</xdr:row>
      <xdr:rowOff>47624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76D5237-FA74-4F1A-BE46-5B396F2A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499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27"/>
  <sheetViews>
    <sheetView tabSelected="1" zoomScaleNormal="100" workbookViewId="0">
      <selection activeCell="B13" sqref="B13:P13"/>
    </sheetView>
  </sheetViews>
  <sheetFormatPr defaultColWidth="9.109375" defaultRowHeight="13.8" x14ac:dyDescent="0.25"/>
  <cols>
    <col min="1" max="1" width="2.44140625" style="13" customWidth="1"/>
    <col min="2" max="2" width="8.6640625" style="13" customWidth="1"/>
    <col min="3" max="3" width="8.44140625" style="13" customWidth="1"/>
    <col min="4" max="5" width="7.44140625" style="13" customWidth="1"/>
    <col min="6" max="6" width="6.5546875" style="13" customWidth="1"/>
    <col min="7" max="11" width="8.88671875" style="13" customWidth="1"/>
    <col min="12" max="12" width="10" style="13" customWidth="1"/>
    <col min="13" max="13" width="6.44140625" style="13" customWidth="1"/>
    <col min="14" max="14" width="9.33203125" style="13" customWidth="1"/>
    <col min="15" max="15" width="13.33203125" style="13" customWidth="1"/>
    <col min="16" max="16" width="8.6640625" style="13" customWidth="1"/>
    <col min="17" max="16384" width="9.109375" style="13"/>
  </cols>
  <sheetData>
    <row r="6" spans="2:16" ht="15.75" customHeight="1" x14ac:dyDescent="0.25">
      <c r="H6" s="128" t="s">
        <v>9</v>
      </c>
      <c r="I6" s="128"/>
      <c r="J6" s="128"/>
      <c r="K6" s="128"/>
      <c r="L6" s="128"/>
    </row>
    <row r="7" spans="2:16" ht="7.5" customHeight="1" x14ac:dyDescent="0.25"/>
    <row r="8" spans="2:16" ht="39.6" x14ac:dyDescent="0.25">
      <c r="B8" s="129" t="s">
        <v>13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 ht="20.399999999999999" x14ac:dyDescent="0.25">
      <c r="B9" s="131" t="s">
        <v>6255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2:16" ht="15" customHeight="1" x14ac:dyDescent="0.2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2:16" ht="104.25" customHeight="1" x14ac:dyDescent="0.25">
      <c r="B11" s="133" t="s">
        <v>6271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2:16" ht="6.75" customHeight="1" x14ac:dyDescent="0.25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2:16" ht="24.6" x14ac:dyDescent="0.25">
      <c r="B13" s="122" t="s">
        <v>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2:16" s="2" customFormat="1" ht="18.899999999999999" customHeight="1" x14ac:dyDescent="0.35">
      <c r="B14" s="14" t="s">
        <v>2</v>
      </c>
      <c r="C14" s="15" t="s">
        <v>6268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6" s="2" customFormat="1" ht="18.899999999999999" customHeight="1" x14ac:dyDescent="0.35">
      <c r="B15" s="14" t="s">
        <v>3</v>
      </c>
      <c r="C15" s="15" t="s">
        <v>6264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2:16" s="2" customFormat="1" ht="18.899999999999999" customHeight="1" x14ac:dyDescent="0.35">
      <c r="B16" s="14" t="s">
        <v>1</v>
      </c>
      <c r="C16" s="15" t="s">
        <v>6270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2:16" s="2" customFormat="1" ht="30.9" customHeight="1" x14ac:dyDescent="0.35">
      <c r="B17" s="14" t="s">
        <v>4</v>
      </c>
      <c r="C17" s="125" t="s">
        <v>6265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7"/>
    </row>
    <row r="18" spans="2:16" s="2" customFormat="1" ht="18.899999999999999" customHeight="1" x14ac:dyDescent="0.35">
      <c r="B18" s="14" t="s">
        <v>5</v>
      </c>
      <c r="C18" s="15" t="s">
        <v>6252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2:16" s="2" customFormat="1" ht="18.899999999999999" customHeight="1" x14ac:dyDescent="0.35">
      <c r="B19" s="14" t="s">
        <v>7</v>
      </c>
      <c r="C19" s="15" t="s">
        <v>6257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2:16" s="2" customFormat="1" ht="18.899999999999999" customHeight="1" x14ac:dyDescent="0.35">
      <c r="B20" s="14" t="s">
        <v>8</v>
      </c>
      <c r="C20" s="15" t="s">
        <v>6266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2:16" s="2" customFormat="1" ht="18.899999999999999" customHeight="1" x14ac:dyDescent="0.35">
      <c r="B21" s="71" t="s">
        <v>6263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2:16" s="2" customFormat="1" ht="18.899999999999999" customHeight="1" x14ac:dyDescent="0.35">
      <c r="B22" s="14"/>
      <c r="C22" s="15" t="s">
        <v>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2:16" s="2" customFormat="1" ht="18.899999999999999" customHeight="1" x14ac:dyDescent="0.35">
      <c r="B23" s="72"/>
      <c r="C23" s="73" t="s">
        <v>6256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7" spans="2:16" ht="14.25" customHeight="1" x14ac:dyDescent="0.25"/>
  </sheetData>
  <sheetProtection algorithmName="SHA-512" hashValue="6Ct6bkkN3A9bhTm5H3h3cAgMCEh9u7ZW/EVbk1MChNGvG8XTbkn7nN6a/gEqLYihOWWI05PO44kfzPtn7gkXQw==" saltValue="NZdIpmE/gzLsGlZSEheXwA==" spinCount="100000" sheet="1" objects="1" scenarios="1" autoFilter="0"/>
  <mergeCells count="8">
    <mergeCell ref="B13:P13"/>
    <mergeCell ref="C17:P17"/>
    <mergeCell ref="H6:L6"/>
    <mergeCell ref="B8:P8"/>
    <mergeCell ref="B10:P10"/>
    <mergeCell ref="B9:P9"/>
    <mergeCell ref="B12:P12"/>
    <mergeCell ref="B11:P11"/>
  </mergeCell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1B55-7D58-4388-BF15-31F530957EAF}">
  <dimension ref="A1:R334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Olomoucký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F153</f>
        <v>0</v>
      </c>
      <c r="G4" s="107"/>
      <c r="H4" s="108"/>
      <c r="I4" s="144">
        <f>I153</f>
        <v>0</v>
      </c>
      <c r="J4" s="145"/>
      <c r="K4" s="145"/>
      <c r="L4" s="144">
        <f>L153</f>
        <v>0</v>
      </c>
      <c r="M4" s="145"/>
      <c r="N4" s="146"/>
      <c r="P4" s="37"/>
    </row>
    <row r="5" spans="1:18" ht="20.100000000000001" customHeight="1" x14ac:dyDescent="0.3">
      <c r="B5" s="40" t="s">
        <v>2968</v>
      </c>
      <c r="C5" s="34" t="s">
        <v>2969</v>
      </c>
      <c r="D5" s="34" t="s">
        <v>2970</v>
      </c>
      <c r="E5" s="34" t="s">
        <v>2971</v>
      </c>
      <c r="F5" s="34" t="s">
        <v>2967</v>
      </c>
      <c r="G5" s="35">
        <v>119.66666666666667</v>
      </c>
      <c r="H5" s="36">
        <v>0.4</v>
      </c>
      <c r="I5" s="69"/>
      <c r="J5" s="70"/>
      <c r="K5" s="39">
        <f t="shared" ref="K5:K47" si="0">INT(J5/12*1720*I5)</f>
        <v>0</v>
      </c>
      <c r="L5" s="69"/>
      <c r="M5" s="70"/>
      <c r="N5" s="41">
        <f t="shared" ref="N5:N47" si="1">INT(M5/12*1720*L5)</f>
        <v>0</v>
      </c>
      <c r="O5" s="37">
        <f t="shared" ref="O5:O46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2972</v>
      </c>
      <c r="C6" s="34" t="s">
        <v>2973</v>
      </c>
      <c r="D6" s="34" t="s">
        <v>2974</v>
      </c>
      <c r="E6" s="34" t="s">
        <v>232</v>
      </c>
      <c r="F6" s="34" t="s">
        <v>2967</v>
      </c>
      <c r="G6" s="35">
        <v>44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2975</v>
      </c>
      <c r="C7" s="34" t="s">
        <v>2976</v>
      </c>
      <c r="D7" s="34" t="s">
        <v>1372</v>
      </c>
      <c r="E7" s="34" t="s">
        <v>2977</v>
      </c>
      <c r="F7" s="34" t="s">
        <v>2967</v>
      </c>
      <c r="G7" s="35">
        <v>137.33333333333334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2978</v>
      </c>
      <c r="C8" s="34" t="s">
        <v>2979</v>
      </c>
      <c r="D8" s="34" t="s">
        <v>2980</v>
      </c>
      <c r="E8" s="34" t="s">
        <v>2981</v>
      </c>
      <c r="F8" s="34" t="s">
        <v>2967</v>
      </c>
      <c r="G8" s="35">
        <v>58.666666666666664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2982</v>
      </c>
      <c r="C9" s="34" t="s">
        <v>2983</v>
      </c>
      <c r="D9" s="34" t="s">
        <v>893</v>
      </c>
      <c r="E9" s="34" t="s">
        <v>1641</v>
      </c>
      <c r="F9" s="34" t="s">
        <v>2967</v>
      </c>
      <c r="G9" s="35">
        <v>90.666666666666671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2984</v>
      </c>
      <c r="C10" s="34" t="s">
        <v>2985</v>
      </c>
      <c r="D10" s="34" t="s">
        <v>2246</v>
      </c>
      <c r="E10" s="34" t="s">
        <v>1641</v>
      </c>
      <c r="F10" s="34" t="s">
        <v>2967</v>
      </c>
      <c r="G10" s="35">
        <v>25.333333333333332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2986</v>
      </c>
      <c r="C11" s="34" t="s">
        <v>2987</v>
      </c>
      <c r="D11" s="34" t="s">
        <v>1861</v>
      </c>
      <c r="E11" s="34" t="s">
        <v>2988</v>
      </c>
      <c r="F11" s="34" t="s">
        <v>2967</v>
      </c>
      <c r="G11" s="35">
        <v>68.333333333333329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2989</v>
      </c>
      <c r="C12" s="34" t="s">
        <v>2990</v>
      </c>
      <c r="D12" s="34" t="s">
        <v>2991</v>
      </c>
      <c r="E12" s="34" t="s">
        <v>2992</v>
      </c>
      <c r="F12" s="34" t="s">
        <v>2967</v>
      </c>
      <c r="G12" s="35">
        <v>45.333333333333336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2993</v>
      </c>
      <c r="C13" s="34" t="s">
        <v>2994</v>
      </c>
      <c r="D13" s="34" t="s">
        <v>2980</v>
      </c>
      <c r="E13" s="34" t="s">
        <v>2995</v>
      </c>
      <c r="F13" s="34" t="s">
        <v>2967</v>
      </c>
      <c r="G13" s="35">
        <v>83.666666666666671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>
        <v>600147983</v>
      </c>
      <c r="C14" s="34" t="s">
        <v>2996</v>
      </c>
      <c r="D14" s="34" t="s">
        <v>1428</v>
      </c>
      <c r="E14" s="34" t="s">
        <v>2997</v>
      </c>
      <c r="F14" s="34" t="s">
        <v>2967</v>
      </c>
      <c r="G14" s="35">
        <v>21.666666666666668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2998</v>
      </c>
      <c r="C15" s="34" t="s">
        <v>2999</v>
      </c>
      <c r="D15" s="34" t="s">
        <v>3000</v>
      </c>
      <c r="E15" s="34" t="s">
        <v>3001</v>
      </c>
      <c r="F15" s="34" t="s">
        <v>2967</v>
      </c>
      <c r="G15" s="35">
        <v>136.66666666666666</v>
      </c>
      <c r="H15" s="36">
        <v>0.4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3002</v>
      </c>
      <c r="C16" s="34" t="s">
        <v>3003</v>
      </c>
      <c r="D16" s="34" t="s">
        <v>387</v>
      </c>
      <c r="E16" s="34" t="s">
        <v>3004</v>
      </c>
      <c r="F16" s="34" t="s">
        <v>2967</v>
      </c>
      <c r="G16" s="35">
        <v>39.666666666666664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3005</v>
      </c>
      <c r="C17" s="34" t="s">
        <v>3006</v>
      </c>
      <c r="D17" s="34" t="s">
        <v>3007</v>
      </c>
      <c r="E17" s="34" t="s">
        <v>3008</v>
      </c>
      <c r="F17" s="34" t="s">
        <v>2967</v>
      </c>
      <c r="G17" s="35">
        <v>50.666666666666664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3009</v>
      </c>
      <c r="C18" s="34" t="s">
        <v>3010</v>
      </c>
      <c r="D18" s="34" t="s">
        <v>3011</v>
      </c>
      <c r="E18" s="34" t="s">
        <v>3012</v>
      </c>
      <c r="F18" s="34" t="s">
        <v>2967</v>
      </c>
      <c r="G18" s="35">
        <v>69.666666666666671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3013</v>
      </c>
      <c r="C19" s="34" t="s">
        <v>3014</v>
      </c>
      <c r="D19" s="34" t="s">
        <v>3015</v>
      </c>
      <c r="E19" s="34" t="s">
        <v>3016</v>
      </c>
      <c r="F19" s="34" t="s">
        <v>2967</v>
      </c>
      <c r="G19" s="35">
        <v>153.33333333333334</v>
      </c>
      <c r="H19" s="36">
        <v>0.4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3017</v>
      </c>
      <c r="C20" s="34" t="s">
        <v>3018</v>
      </c>
      <c r="D20" s="34" t="s">
        <v>1372</v>
      </c>
      <c r="E20" s="34" t="s">
        <v>3019</v>
      </c>
      <c r="F20" s="34" t="s">
        <v>2967</v>
      </c>
      <c r="G20" s="35">
        <v>28.666666666666668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3020</v>
      </c>
      <c r="C21" s="34" t="s">
        <v>3021</v>
      </c>
      <c r="D21" s="34" t="s">
        <v>3022</v>
      </c>
      <c r="E21" s="34" t="s">
        <v>3023</v>
      </c>
      <c r="F21" s="34" t="s">
        <v>2967</v>
      </c>
      <c r="G21" s="35">
        <v>78.666666666666671</v>
      </c>
      <c r="H21" s="36">
        <v>0.2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3024</v>
      </c>
      <c r="C22" s="34" t="s">
        <v>3025</v>
      </c>
      <c r="D22" s="34" t="s">
        <v>926</v>
      </c>
      <c r="E22" s="34" t="s">
        <v>3026</v>
      </c>
      <c r="F22" s="34" t="s">
        <v>2967</v>
      </c>
      <c r="G22" s="35">
        <v>47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3027</v>
      </c>
      <c r="C23" s="34" t="s">
        <v>3028</v>
      </c>
      <c r="D23" s="34" t="s">
        <v>1365</v>
      </c>
      <c r="E23" s="34" t="s">
        <v>3029</v>
      </c>
      <c r="F23" s="34" t="s">
        <v>2967</v>
      </c>
      <c r="G23" s="35">
        <v>22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3030</v>
      </c>
      <c r="C24" s="34" t="s">
        <v>3031</v>
      </c>
      <c r="D24" s="34" t="s">
        <v>3032</v>
      </c>
      <c r="E24" s="34" t="s">
        <v>3033</v>
      </c>
      <c r="F24" s="34" t="s">
        <v>2967</v>
      </c>
      <c r="G24" s="35">
        <v>83.333333333333329</v>
      </c>
      <c r="H24" s="36">
        <v>0.2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3034</v>
      </c>
      <c r="C25" s="34" t="s">
        <v>3035</v>
      </c>
      <c r="D25" s="34" t="s">
        <v>540</v>
      </c>
      <c r="E25" s="34" t="s">
        <v>3036</v>
      </c>
      <c r="F25" s="34" t="s">
        <v>2967</v>
      </c>
      <c r="G25" s="35">
        <v>24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3037</v>
      </c>
      <c r="C26" s="34" t="s">
        <v>3038</v>
      </c>
      <c r="D26" s="34" t="s">
        <v>1402</v>
      </c>
      <c r="E26" s="34" t="s">
        <v>3039</v>
      </c>
      <c r="F26" s="34" t="s">
        <v>2967</v>
      </c>
      <c r="G26" s="35">
        <v>63.666666666666664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3040</v>
      </c>
      <c r="C27" s="34" t="s">
        <v>3041</v>
      </c>
      <c r="D27" s="34" t="s">
        <v>1249</v>
      </c>
      <c r="E27" s="34" t="s">
        <v>3042</v>
      </c>
      <c r="F27" s="34" t="s">
        <v>2967</v>
      </c>
      <c r="G27" s="35">
        <v>23.666666666666668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3043</v>
      </c>
      <c r="C28" s="34" t="s">
        <v>3044</v>
      </c>
      <c r="D28" s="34" t="s">
        <v>3045</v>
      </c>
      <c r="E28" s="34" t="s">
        <v>3046</v>
      </c>
      <c r="F28" s="34" t="s">
        <v>2967</v>
      </c>
      <c r="G28" s="35">
        <v>178.33333333333334</v>
      </c>
      <c r="H28" s="36">
        <v>0.4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3047</v>
      </c>
      <c r="C29" s="34" t="s">
        <v>3048</v>
      </c>
      <c r="D29" s="34" t="s">
        <v>3049</v>
      </c>
      <c r="E29" s="34" t="s">
        <v>3050</v>
      </c>
      <c r="F29" s="34" t="s">
        <v>2967</v>
      </c>
      <c r="G29" s="35">
        <v>74.666666666666671</v>
      </c>
      <c r="H29" s="36">
        <v>0.2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3051</v>
      </c>
      <c r="C30" s="34" t="s">
        <v>3052</v>
      </c>
      <c r="D30" s="34" t="s">
        <v>1365</v>
      </c>
      <c r="E30" s="34" t="s">
        <v>3053</v>
      </c>
      <c r="F30" s="34" t="s">
        <v>2967</v>
      </c>
      <c r="G30" s="35">
        <v>26.666666666666668</v>
      </c>
      <c r="H30" s="36">
        <v>0.2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3054</v>
      </c>
      <c r="C31" s="34" t="s">
        <v>3055</v>
      </c>
      <c r="D31" s="34" t="s">
        <v>3056</v>
      </c>
      <c r="E31" s="34" t="s">
        <v>3057</v>
      </c>
      <c r="F31" s="34" t="s">
        <v>2967</v>
      </c>
      <c r="G31" s="35">
        <v>24</v>
      </c>
      <c r="H31" s="36">
        <v>0.2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3058</v>
      </c>
      <c r="C32" s="34" t="s">
        <v>3059</v>
      </c>
      <c r="D32" s="34" t="s">
        <v>3060</v>
      </c>
      <c r="E32" s="34" t="s">
        <v>3061</v>
      </c>
      <c r="F32" s="34" t="s">
        <v>2967</v>
      </c>
      <c r="G32" s="35">
        <v>73</v>
      </c>
      <c r="H32" s="36">
        <v>0.2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3062</v>
      </c>
      <c r="C33" s="34" t="s">
        <v>3063</v>
      </c>
      <c r="D33" s="34" t="s">
        <v>394</v>
      </c>
      <c r="E33" s="34" t="s">
        <v>3064</v>
      </c>
      <c r="F33" s="34" t="s">
        <v>2967</v>
      </c>
      <c r="G33" s="35">
        <v>30.333333333333332</v>
      </c>
      <c r="H33" s="36">
        <v>0.2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3065</v>
      </c>
      <c r="C34" s="34" t="s">
        <v>3066</v>
      </c>
      <c r="D34" s="34" t="s">
        <v>218</v>
      </c>
      <c r="E34" s="34" t="s">
        <v>3067</v>
      </c>
      <c r="F34" s="34" t="s">
        <v>2967</v>
      </c>
      <c r="G34" s="35">
        <v>131.33333333333334</v>
      </c>
      <c r="H34" s="36">
        <v>0.4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3068</v>
      </c>
      <c r="C35" s="34" t="s">
        <v>3069</v>
      </c>
      <c r="D35" s="34" t="s">
        <v>1027</v>
      </c>
      <c r="E35" s="34" t="s">
        <v>3070</v>
      </c>
      <c r="F35" s="34" t="s">
        <v>2967</v>
      </c>
      <c r="G35" s="35">
        <v>49.333333333333336</v>
      </c>
      <c r="H35" s="36">
        <v>0.2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3071</v>
      </c>
      <c r="C36" s="34" t="s">
        <v>3072</v>
      </c>
      <c r="D36" s="34" t="s">
        <v>243</v>
      </c>
      <c r="E36" s="34" t="s">
        <v>3073</v>
      </c>
      <c r="F36" s="34" t="s">
        <v>2967</v>
      </c>
      <c r="G36" s="35">
        <v>24</v>
      </c>
      <c r="H36" s="36">
        <v>0.2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si="2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3074</v>
      </c>
      <c r="C37" s="34" t="s">
        <v>3075</v>
      </c>
      <c r="D37" s="34" t="s">
        <v>3076</v>
      </c>
      <c r="E37" s="34" t="s">
        <v>3077</v>
      </c>
      <c r="F37" s="34" t="s">
        <v>2967</v>
      </c>
      <c r="G37" s="35">
        <v>178</v>
      </c>
      <c r="H37" s="36">
        <v>0.4</v>
      </c>
      <c r="I37" s="69"/>
      <c r="J37" s="70"/>
      <c r="K37" s="39">
        <f t="shared" si="0"/>
        <v>0</v>
      </c>
      <c r="L37" s="69"/>
      <c r="M37" s="70"/>
      <c r="N37" s="41">
        <f t="shared" si="1"/>
        <v>0</v>
      </c>
      <c r="O37" s="37">
        <f t="shared" si="2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3078</v>
      </c>
      <c r="C38" s="34" t="s">
        <v>3079</v>
      </c>
      <c r="D38" s="34" t="s">
        <v>806</v>
      </c>
      <c r="E38" s="34" t="s">
        <v>3080</v>
      </c>
      <c r="F38" s="34" t="s">
        <v>2967</v>
      </c>
      <c r="G38" s="35">
        <v>30.333333333333332</v>
      </c>
      <c r="H38" s="36">
        <v>0.2</v>
      </c>
      <c r="I38" s="69"/>
      <c r="J38" s="70"/>
      <c r="K38" s="39">
        <f t="shared" si="0"/>
        <v>0</v>
      </c>
      <c r="L38" s="69"/>
      <c r="M38" s="70"/>
      <c r="N38" s="41">
        <f t="shared" si="1"/>
        <v>0</v>
      </c>
      <c r="O38" s="37">
        <f t="shared" si="2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3081</v>
      </c>
      <c r="C39" s="34" t="s">
        <v>3082</v>
      </c>
      <c r="D39" s="34" t="s">
        <v>417</v>
      </c>
      <c r="E39" s="34" t="s">
        <v>3083</v>
      </c>
      <c r="F39" s="34" t="s">
        <v>2967</v>
      </c>
      <c r="G39" s="35">
        <v>28.666666666666668</v>
      </c>
      <c r="H39" s="36">
        <v>0.2</v>
      </c>
      <c r="I39" s="69"/>
      <c r="J39" s="70"/>
      <c r="K39" s="39">
        <f t="shared" si="0"/>
        <v>0</v>
      </c>
      <c r="L39" s="69"/>
      <c r="M39" s="70"/>
      <c r="N39" s="41">
        <f t="shared" si="1"/>
        <v>0</v>
      </c>
      <c r="O39" s="37">
        <f t="shared" si="2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3084</v>
      </c>
      <c r="C40" s="34" t="s">
        <v>3085</v>
      </c>
      <c r="D40" s="34" t="s">
        <v>521</v>
      </c>
      <c r="E40" s="34" t="s">
        <v>3086</v>
      </c>
      <c r="F40" s="34" t="s">
        <v>2967</v>
      </c>
      <c r="G40" s="35">
        <v>40.333333333333336</v>
      </c>
      <c r="H40" s="36">
        <v>0.2</v>
      </c>
      <c r="I40" s="69"/>
      <c r="J40" s="70"/>
      <c r="K40" s="39">
        <f t="shared" si="0"/>
        <v>0</v>
      </c>
      <c r="L40" s="69"/>
      <c r="M40" s="70"/>
      <c r="N40" s="41">
        <f t="shared" si="1"/>
        <v>0</v>
      </c>
      <c r="O40" s="37">
        <f t="shared" si="2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3087</v>
      </c>
      <c r="C41" s="34" t="s">
        <v>3088</v>
      </c>
      <c r="D41" s="34" t="s">
        <v>593</v>
      </c>
      <c r="E41" s="34" t="s">
        <v>3089</v>
      </c>
      <c r="F41" s="34" t="s">
        <v>2967</v>
      </c>
      <c r="G41" s="35">
        <v>23.666666666666668</v>
      </c>
      <c r="H41" s="36">
        <v>0.2</v>
      </c>
      <c r="I41" s="69"/>
      <c r="J41" s="70"/>
      <c r="K41" s="39">
        <f t="shared" si="0"/>
        <v>0</v>
      </c>
      <c r="L41" s="69"/>
      <c r="M41" s="70"/>
      <c r="N41" s="41">
        <f t="shared" si="1"/>
        <v>0</v>
      </c>
      <c r="O41" s="37">
        <f t="shared" si="2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3090</v>
      </c>
      <c r="C42" s="34" t="s">
        <v>3091</v>
      </c>
      <c r="D42" s="34" t="s">
        <v>2117</v>
      </c>
      <c r="E42" s="34" t="s">
        <v>3092</v>
      </c>
      <c r="F42" s="34" t="s">
        <v>2967</v>
      </c>
      <c r="G42" s="35">
        <v>28.666666666666668</v>
      </c>
      <c r="H42" s="36">
        <v>0.2</v>
      </c>
      <c r="I42" s="69"/>
      <c r="J42" s="70"/>
      <c r="K42" s="39">
        <f t="shared" si="0"/>
        <v>0</v>
      </c>
      <c r="L42" s="69"/>
      <c r="M42" s="70"/>
      <c r="N42" s="41">
        <f t="shared" si="1"/>
        <v>0</v>
      </c>
      <c r="O42" s="37">
        <f t="shared" si="2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>
        <v>600148050</v>
      </c>
      <c r="C43" s="34" t="s">
        <v>3093</v>
      </c>
      <c r="D43" s="34" t="s">
        <v>1350</v>
      </c>
      <c r="E43" s="34" t="s">
        <v>2184</v>
      </c>
      <c r="F43" s="34" t="s">
        <v>2967</v>
      </c>
      <c r="G43" s="35">
        <v>19.666666666666668</v>
      </c>
      <c r="H43" s="36">
        <v>0.2</v>
      </c>
      <c r="I43" s="69"/>
      <c r="J43" s="70"/>
      <c r="K43" s="39">
        <f t="shared" si="0"/>
        <v>0</v>
      </c>
      <c r="L43" s="69"/>
      <c r="M43" s="70"/>
      <c r="N43" s="41">
        <f t="shared" si="1"/>
        <v>0</v>
      </c>
      <c r="O43" s="37">
        <f t="shared" si="2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3094</v>
      </c>
      <c r="C44" s="34" t="s">
        <v>3095</v>
      </c>
      <c r="D44" s="34" t="s">
        <v>466</v>
      </c>
      <c r="E44" s="34" t="s">
        <v>3096</v>
      </c>
      <c r="F44" s="34" t="s">
        <v>2967</v>
      </c>
      <c r="G44" s="35">
        <v>20.333333333333332</v>
      </c>
      <c r="H44" s="36">
        <v>0.2</v>
      </c>
      <c r="I44" s="69"/>
      <c r="J44" s="70"/>
      <c r="K44" s="39">
        <f t="shared" si="0"/>
        <v>0</v>
      </c>
      <c r="L44" s="69"/>
      <c r="M44" s="70"/>
      <c r="N44" s="41">
        <f t="shared" si="1"/>
        <v>0</v>
      </c>
      <c r="O44" s="37">
        <f t="shared" si="2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3097</v>
      </c>
      <c r="C45" s="34" t="s">
        <v>3098</v>
      </c>
      <c r="D45" s="34" t="s">
        <v>305</v>
      </c>
      <c r="E45" s="34" t="s">
        <v>2590</v>
      </c>
      <c r="F45" s="34" t="s">
        <v>2967</v>
      </c>
      <c r="G45" s="35">
        <v>40.333333333333336</v>
      </c>
      <c r="H45" s="36">
        <v>0.2</v>
      </c>
      <c r="I45" s="69"/>
      <c r="J45" s="70"/>
      <c r="K45" s="39">
        <f t="shared" si="0"/>
        <v>0</v>
      </c>
      <c r="L45" s="69"/>
      <c r="M45" s="70"/>
      <c r="N45" s="41">
        <f t="shared" si="1"/>
        <v>0</v>
      </c>
      <c r="O45" s="37">
        <f t="shared" si="2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3099</v>
      </c>
      <c r="C46" s="34" t="s">
        <v>3100</v>
      </c>
      <c r="D46" s="34" t="s">
        <v>257</v>
      </c>
      <c r="E46" s="34" t="s">
        <v>3101</v>
      </c>
      <c r="F46" s="34" t="s">
        <v>2967</v>
      </c>
      <c r="G46" s="35">
        <v>48.666666666666664</v>
      </c>
      <c r="H46" s="36">
        <v>0.2</v>
      </c>
      <c r="I46" s="69"/>
      <c r="J46" s="70"/>
      <c r="K46" s="39">
        <f t="shared" si="0"/>
        <v>0</v>
      </c>
      <c r="L46" s="69"/>
      <c r="M46" s="70"/>
      <c r="N46" s="41">
        <f t="shared" si="1"/>
        <v>0</v>
      </c>
      <c r="O46" s="37">
        <f t="shared" si="2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3102</v>
      </c>
      <c r="C47" s="34" t="s">
        <v>3103</v>
      </c>
      <c r="D47" s="34" t="s">
        <v>634</v>
      </c>
      <c r="E47" s="34" t="s">
        <v>3104</v>
      </c>
      <c r="F47" s="34" t="s">
        <v>2967</v>
      </c>
      <c r="G47" s="35">
        <v>22</v>
      </c>
      <c r="H47" s="36">
        <v>0.2</v>
      </c>
      <c r="I47" s="69"/>
      <c r="J47" s="70"/>
      <c r="K47" s="39">
        <f t="shared" si="0"/>
        <v>0</v>
      </c>
      <c r="L47" s="69"/>
      <c r="M47" s="70"/>
      <c r="N47" s="41">
        <f t="shared" si="1"/>
        <v>0</v>
      </c>
      <c r="O47" s="37">
        <f t="shared" ref="O47:O109" si="6">IF(K47+N47&gt;0,1,0)</f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3105</v>
      </c>
      <c r="C48" s="34" t="s">
        <v>3106</v>
      </c>
      <c r="D48" s="34" t="s">
        <v>2297</v>
      </c>
      <c r="E48" s="34" t="s">
        <v>3107</v>
      </c>
      <c r="F48" s="34" t="s">
        <v>2967</v>
      </c>
      <c r="G48" s="35">
        <v>25.333333333333332</v>
      </c>
      <c r="H48" s="36">
        <v>0.2</v>
      </c>
      <c r="I48" s="69"/>
      <c r="J48" s="70"/>
      <c r="K48" s="39">
        <f t="shared" ref="K48:K110" si="7">INT(J48/12*1720*I48)</f>
        <v>0</v>
      </c>
      <c r="L48" s="69"/>
      <c r="M48" s="70"/>
      <c r="N48" s="41">
        <f t="shared" ref="N48:N110" si="8">INT(M48/12*1720*L48)</f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3108</v>
      </c>
      <c r="C49" s="34" t="s">
        <v>3109</v>
      </c>
      <c r="D49" s="34" t="s">
        <v>409</v>
      </c>
      <c r="E49" s="34" t="s">
        <v>3110</v>
      </c>
      <c r="F49" s="34" t="s">
        <v>2967</v>
      </c>
      <c r="G49" s="35">
        <v>179.33333333333334</v>
      </c>
      <c r="H49" s="36">
        <v>0.4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3111</v>
      </c>
      <c r="C50" s="34" t="s">
        <v>3112</v>
      </c>
      <c r="D50" s="34" t="s">
        <v>1293</v>
      </c>
      <c r="E50" s="34" t="s">
        <v>3113</v>
      </c>
      <c r="F50" s="34" t="s">
        <v>2967</v>
      </c>
      <c r="G50" s="35">
        <v>35.333333333333336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3114</v>
      </c>
      <c r="C51" s="34" t="s">
        <v>3115</v>
      </c>
      <c r="D51" s="34" t="s">
        <v>3116</v>
      </c>
      <c r="E51" s="34" t="s">
        <v>3117</v>
      </c>
      <c r="F51" s="34" t="s">
        <v>2967</v>
      </c>
      <c r="G51" s="35">
        <v>100.66666666666667</v>
      </c>
      <c r="H51" s="36">
        <v>0.4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3118</v>
      </c>
      <c r="C52" s="34" t="s">
        <v>3119</v>
      </c>
      <c r="D52" s="34" t="s">
        <v>3120</v>
      </c>
      <c r="E52" s="34" t="s">
        <v>3121</v>
      </c>
      <c r="F52" s="34" t="s">
        <v>2967</v>
      </c>
      <c r="G52" s="35">
        <v>139.66666666666666</v>
      </c>
      <c r="H52" s="36">
        <v>0.4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>
        <v>650030729</v>
      </c>
      <c r="C53" s="34" t="s">
        <v>3122</v>
      </c>
      <c r="D53" s="34" t="s">
        <v>2143</v>
      </c>
      <c r="E53" s="34" t="s">
        <v>3123</v>
      </c>
      <c r="F53" s="34" t="s">
        <v>2967</v>
      </c>
      <c r="G53" s="35">
        <v>19.666666666666668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3124</v>
      </c>
      <c r="C54" s="34" t="s">
        <v>3125</v>
      </c>
      <c r="D54" s="34" t="s">
        <v>3126</v>
      </c>
      <c r="E54" s="34" t="s">
        <v>3127</v>
      </c>
      <c r="F54" s="34" t="s">
        <v>2967</v>
      </c>
      <c r="G54" s="35">
        <v>39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3128</v>
      </c>
      <c r="C55" s="34" t="s">
        <v>3129</v>
      </c>
      <c r="D55" s="34" t="s">
        <v>3130</v>
      </c>
      <c r="E55" s="34" t="s">
        <v>3131</v>
      </c>
      <c r="F55" s="34" t="s">
        <v>2967</v>
      </c>
      <c r="G55" s="35">
        <v>78.333333333333329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3132</v>
      </c>
      <c r="C56" s="34" t="s">
        <v>3133</v>
      </c>
      <c r="D56" s="34" t="s">
        <v>1241</v>
      </c>
      <c r="E56" s="34" t="s">
        <v>3134</v>
      </c>
      <c r="F56" s="34" t="s">
        <v>2967</v>
      </c>
      <c r="G56" s="35">
        <v>43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3135</v>
      </c>
      <c r="C57" s="34" t="s">
        <v>3136</v>
      </c>
      <c r="D57" s="34" t="s">
        <v>3137</v>
      </c>
      <c r="E57" s="34" t="s">
        <v>3138</v>
      </c>
      <c r="F57" s="34" t="s">
        <v>2967</v>
      </c>
      <c r="G57" s="35">
        <v>46.666666666666664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3139</v>
      </c>
      <c r="C58" s="34" t="s">
        <v>3140</v>
      </c>
      <c r="D58" s="34" t="s">
        <v>1749</v>
      </c>
      <c r="E58" s="34" t="s">
        <v>3141</v>
      </c>
      <c r="F58" s="34" t="s">
        <v>2967</v>
      </c>
      <c r="G58" s="35">
        <v>36.333333333333336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3142</v>
      </c>
      <c r="C59" s="34" t="s">
        <v>3143</v>
      </c>
      <c r="D59" s="34" t="s">
        <v>417</v>
      </c>
      <c r="E59" s="34" t="s">
        <v>3144</v>
      </c>
      <c r="F59" s="34" t="s">
        <v>2967</v>
      </c>
      <c r="G59" s="35">
        <v>29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3145</v>
      </c>
      <c r="C60" s="34" t="s">
        <v>3146</v>
      </c>
      <c r="D60" s="34" t="s">
        <v>540</v>
      </c>
      <c r="E60" s="34" t="s">
        <v>3147</v>
      </c>
      <c r="F60" s="34" t="s">
        <v>2967</v>
      </c>
      <c r="G60" s="35">
        <v>23.333333333333332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3148</v>
      </c>
      <c r="C61" s="34" t="s">
        <v>3149</v>
      </c>
      <c r="D61" s="34" t="s">
        <v>3150</v>
      </c>
      <c r="E61" s="34" t="s">
        <v>3151</v>
      </c>
      <c r="F61" s="34" t="s">
        <v>2967</v>
      </c>
      <c r="G61" s="35">
        <v>24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3152</v>
      </c>
      <c r="C62" s="34" t="s">
        <v>3153</v>
      </c>
      <c r="D62" s="34" t="s">
        <v>3154</v>
      </c>
      <c r="E62" s="34" t="s">
        <v>3155</v>
      </c>
      <c r="F62" s="34" t="s">
        <v>2967</v>
      </c>
      <c r="G62" s="35">
        <v>59.666666666666664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3156</v>
      </c>
      <c r="C63" s="34" t="s">
        <v>3157</v>
      </c>
      <c r="D63" s="34" t="s">
        <v>3158</v>
      </c>
      <c r="E63" s="34" t="s">
        <v>3159</v>
      </c>
      <c r="F63" s="34" t="s">
        <v>2967</v>
      </c>
      <c r="G63" s="35">
        <v>49.333333333333336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3160</v>
      </c>
      <c r="C64" s="34" t="s">
        <v>3161</v>
      </c>
      <c r="D64" s="34" t="s">
        <v>3162</v>
      </c>
      <c r="E64" s="34" t="s">
        <v>3159</v>
      </c>
      <c r="F64" s="34" t="s">
        <v>2967</v>
      </c>
      <c r="G64" s="35">
        <v>127</v>
      </c>
      <c r="H64" s="36">
        <v>0.4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3163</v>
      </c>
      <c r="C65" s="34" t="s">
        <v>3164</v>
      </c>
      <c r="D65" s="34" t="s">
        <v>264</v>
      </c>
      <c r="E65" s="34" t="s">
        <v>3165</v>
      </c>
      <c r="F65" s="34" t="s">
        <v>2967</v>
      </c>
      <c r="G65" s="35">
        <v>27.333333333333332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3166</v>
      </c>
      <c r="C66" s="34" t="s">
        <v>3167</v>
      </c>
      <c r="D66" s="34" t="s">
        <v>3168</v>
      </c>
      <c r="E66" s="34" t="s">
        <v>3169</v>
      </c>
      <c r="F66" s="34" t="s">
        <v>2967</v>
      </c>
      <c r="G66" s="35">
        <v>169.66666666666666</v>
      </c>
      <c r="H66" s="36">
        <v>0.4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3170</v>
      </c>
      <c r="C67" s="34" t="s">
        <v>3171</v>
      </c>
      <c r="D67" s="34" t="s">
        <v>3172</v>
      </c>
      <c r="E67" s="34" t="s">
        <v>3173</v>
      </c>
      <c r="F67" s="34" t="s">
        <v>2967</v>
      </c>
      <c r="G67" s="35">
        <v>28.666666666666668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3174</v>
      </c>
      <c r="C68" s="34" t="s">
        <v>3175</v>
      </c>
      <c r="D68" s="34" t="s">
        <v>466</v>
      </c>
      <c r="E68" s="34" t="s">
        <v>3176</v>
      </c>
      <c r="F68" s="34" t="s">
        <v>2967</v>
      </c>
      <c r="G68" s="35">
        <v>27.666666666666668</v>
      </c>
      <c r="H68" s="36">
        <v>0.2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3177</v>
      </c>
      <c r="C69" s="34" t="s">
        <v>3178</v>
      </c>
      <c r="D69" s="34" t="s">
        <v>3179</v>
      </c>
      <c r="E69" s="34" t="s">
        <v>3180</v>
      </c>
      <c r="F69" s="34" t="s">
        <v>2967</v>
      </c>
      <c r="G69" s="35">
        <v>24.666666666666668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3181</v>
      </c>
      <c r="C70" s="34" t="s">
        <v>3182</v>
      </c>
      <c r="D70" s="34" t="s">
        <v>255</v>
      </c>
      <c r="E70" s="34" t="s">
        <v>3183</v>
      </c>
      <c r="F70" s="34" t="s">
        <v>2967</v>
      </c>
      <c r="G70" s="35">
        <v>127.33333333333333</v>
      </c>
      <c r="H70" s="36">
        <v>0.4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3184</v>
      </c>
      <c r="C71" s="34" t="s">
        <v>3185</v>
      </c>
      <c r="D71" s="34" t="s">
        <v>1749</v>
      </c>
      <c r="E71" s="34" t="s">
        <v>3186</v>
      </c>
      <c r="F71" s="34" t="s">
        <v>2967</v>
      </c>
      <c r="G71" s="35">
        <v>123.66666666666667</v>
      </c>
      <c r="H71" s="36">
        <v>0.4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3187</v>
      </c>
      <c r="C72" s="34" t="s">
        <v>3188</v>
      </c>
      <c r="D72" s="34" t="s">
        <v>1372</v>
      </c>
      <c r="E72" s="34" t="s">
        <v>1855</v>
      </c>
      <c r="F72" s="34" t="s">
        <v>2967</v>
      </c>
      <c r="G72" s="35">
        <v>23.333333333333332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3189</v>
      </c>
      <c r="C73" s="34" t="s">
        <v>3190</v>
      </c>
      <c r="D73" s="34" t="s">
        <v>3191</v>
      </c>
      <c r="E73" s="34" t="s">
        <v>3192</v>
      </c>
      <c r="F73" s="34" t="s">
        <v>2967</v>
      </c>
      <c r="G73" s="35">
        <v>63.666666666666664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3193</v>
      </c>
      <c r="C74" s="34" t="s">
        <v>3194</v>
      </c>
      <c r="D74" s="34" t="s">
        <v>3195</v>
      </c>
      <c r="E74" s="34" t="s">
        <v>3196</v>
      </c>
      <c r="F74" s="34" t="s">
        <v>2967</v>
      </c>
      <c r="G74" s="35">
        <v>21.333333333333332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3197</v>
      </c>
      <c r="C75" s="34" t="s">
        <v>3198</v>
      </c>
      <c r="D75" s="34" t="s">
        <v>1104</v>
      </c>
      <c r="E75" s="34" t="s">
        <v>1048</v>
      </c>
      <c r="F75" s="34" t="s">
        <v>2967</v>
      </c>
      <c r="G75" s="35">
        <v>138</v>
      </c>
      <c r="H75" s="36">
        <v>0.4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3199</v>
      </c>
      <c r="C76" s="34" t="s">
        <v>3200</v>
      </c>
      <c r="D76" s="34" t="s">
        <v>638</v>
      </c>
      <c r="E76" s="34" t="s">
        <v>3201</v>
      </c>
      <c r="F76" s="34" t="s">
        <v>2967</v>
      </c>
      <c r="G76" s="35">
        <v>41.333333333333336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3202</v>
      </c>
      <c r="C77" s="34" t="s">
        <v>3203</v>
      </c>
      <c r="D77" s="34" t="s">
        <v>3204</v>
      </c>
      <c r="E77" s="34" t="s">
        <v>3205</v>
      </c>
      <c r="F77" s="34" t="s">
        <v>2967</v>
      </c>
      <c r="G77" s="35">
        <v>70.333333333333329</v>
      </c>
      <c r="H77" s="36">
        <v>0.2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3206</v>
      </c>
      <c r="C78" s="34" t="s">
        <v>3207</v>
      </c>
      <c r="D78" s="34" t="s">
        <v>1079</v>
      </c>
      <c r="E78" s="34" t="s">
        <v>3208</v>
      </c>
      <c r="F78" s="34" t="s">
        <v>2967</v>
      </c>
      <c r="G78" s="35">
        <v>24.666666666666668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3209</v>
      </c>
      <c r="C79" s="34" t="s">
        <v>3210</v>
      </c>
      <c r="D79" s="34" t="s">
        <v>1398</v>
      </c>
      <c r="E79" s="34" t="s">
        <v>3211</v>
      </c>
      <c r="F79" s="34" t="s">
        <v>2967</v>
      </c>
      <c r="G79" s="35">
        <v>67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3212</v>
      </c>
      <c r="C80" s="34" t="s">
        <v>3213</v>
      </c>
      <c r="D80" s="34" t="s">
        <v>3214</v>
      </c>
      <c r="E80" s="34" t="s">
        <v>3215</v>
      </c>
      <c r="F80" s="34" t="s">
        <v>2967</v>
      </c>
      <c r="G80" s="35">
        <v>85.333333333333329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3216</v>
      </c>
      <c r="C81" s="34" t="s">
        <v>3217</v>
      </c>
      <c r="D81" s="34" t="s">
        <v>988</v>
      </c>
      <c r="E81" s="34" t="s">
        <v>3218</v>
      </c>
      <c r="F81" s="34" t="s">
        <v>2967</v>
      </c>
      <c r="G81" s="35">
        <v>25</v>
      </c>
      <c r="H81" s="36">
        <v>0.2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3219</v>
      </c>
      <c r="C82" s="34" t="s">
        <v>3220</v>
      </c>
      <c r="D82" s="34" t="s">
        <v>478</v>
      </c>
      <c r="E82" s="34" t="s">
        <v>3221</v>
      </c>
      <c r="F82" s="34" t="s">
        <v>2967</v>
      </c>
      <c r="G82" s="35">
        <v>31.333333333333332</v>
      </c>
      <c r="H82" s="36">
        <v>0.2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3222</v>
      </c>
      <c r="C83" s="34" t="s">
        <v>3223</v>
      </c>
      <c r="D83" s="34" t="s">
        <v>1272</v>
      </c>
      <c r="E83" s="34" t="s">
        <v>3224</v>
      </c>
      <c r="F83" s="34" t="s">
        <v>2967</v>
      </c>
      <c r="G83" s="35">
        <v>29.666666666666668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3225</v>
      </c>
      <c r="C84" s="34" t="s">
        <v>3226</v>
      </c>
      <c r="D84" s="34" t="s">
        <v>3227</v>
      </c>
      <c r="E84" s="34" t="s">
        <v>3228</v>
      </c>
      <c r="F84" s="34" t="s">
        <v>2967</v>
      </c>
      <c r="G84" s="35">
        <v>22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3229</v>
      </c>
      <c r="C85" s="34" t="s">
        <v>3230</v>
      </c>
      <c r="D85" s="34" t="s">
        <v>3231</v>
      </c>
      <c r="E85" s="34" t="s">
        <v>3228</v>
      </c>
      <c r="F85" s="34" t="s">
        <v>2967</v>
      </c>
      <c r="G85" s="35">
        <v>34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3232</v>
      </c>
      <c r="C86" s="34" t="s">
        <v>3233</v>
      </c>
      <c r="D86" s="34" t="s">
        <v>3234</v>
      </c>
      <c r="E86" s="34" t="s">
        <v>3228</v>
      </c>
      <c r="F86" s="34" t="s">
        <v>2967</v>
      </c>
      <c r="G86" s="35">
        <v>85.666666666666671</v>
      </c>
      <c r="H86" s="36">
        <v>0.2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3235</v>
      </c>
      <c r="C87" s="34" t="s">
        <v>3236</v>
      </c>
      <c r="D87" s="34" t="s">
        <v>3237</v>
      </c>
      <c r="E87" s="34" t="s">
        <v>3228</v>
      </c>
      <c r="F87" s="34" t="s">
        <v>2967</v>
      </c>
      <c r="G87" s="35">
        <v>71</v>
      </c>
      <c r="H87" s="36">
        <v>0.2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3238</v>
      </c>
      <c r="C88" s="34" t="s">
        <v>3239</v>
      </c>
      <c r="D88" s="34" t="s">
        <v>3240</v>
      </c>
      <c r="E88" s="34" t="s">
        <v>3228</v>
      </c>
      <c r="F88" s="34" t="s">
        <v>2967</v>
      </c>
      <c r="G88" s="35">
        <v>158.66666666666666</v>
      </c>
      <c r="H88" s="36">
        <v>0.4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si="6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3241</v>
      </c>
      <c r="C89" s="34" t="s">
        <v>3242</v>
      </c>
      <c r="D89" s="34" t="s">
        <v>3243</v>
      </c>
      <c r="E89" s="34" t="s">
        <v>3228</v>
      </c>
      <c r="F89" s="34" t="s">
        <v>2967</v>
      </c>
      <c r="G89" s="35">
        <v>84.666666666666671</v>
      </c>
      <c r="H89" s="36">
        <v>0.2</v>
      </c>
      <c r="I89" s="69"/>
      <c r="J89" s="70"/>
      <c r="K89" s="39">
        <f t="shared" si="7"/>
        <v>0</v>
      </c>
      <c r="L89" s="69"/>
      <c r="M89" s="70"/>
      <c r="N89" s="41">
        <f t="shared" si="8"/>
        <v>0</v>
      </c>
      <c r="O89" s="37">
        <f t="shared" si="6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3244</v>
      </c>
      <c r="C90" s="34" t="s">
        <v>3245</v>
      </c>
      <c r="D90" s="34" t="s">
        <v>552</v>
      </c>
      <c r="E90" s="34" t="s">
        <v>3246</v>
      </c>
      <c r="F90" s="34" t="s">
        <v>2967</v>
      </c>
      <c r="G90" s="35">
        <v>35.666666666666664</v>
      </c>
      <c r="H90" s="36">
        <v>0.2</v>
      </c>
      <c r="I90" s="69"/>
      <c r="J90" s="70"/>
      <c r="K90" s="39">
        <f t="shared" si="7"/>
        <v>0</v>
      </c>
      <c r="L90" s="69"/>
      <c r="M90" s="70"/>
      <c r="N90" s="41">
        <f t="shared" si="8"/>
        <v>0</v>
      </c>
      <c r="O90" s="37">
        <f t="shared" si="6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3247</v>
      </c>
      <c r="C91" s="34" t="s">
        <v>3248</v>
      </c>
      <c r="D91" s="34" t="s">
        <v>3249</v>
      </c>
      <c r="E91" s="34" t="s">
        <v>1142</v>
      </c>
      <c r="F91" s="34" t="s">
        <v>2967</v>
      </c>
      <c r="G91" s="35">
        <v>42</v>
      </c>
      <c r="H91" s="36">
        <v>0.2</v>
      </c>
      <c r="I91" s="69"/>
      <c r="J91" s="70"/>
      <c r="K91" s="39">
        <f t="shared" si="7"/>
        <v>0</v>
      </c>
      <c r="L91" s="69"/>
      <c r="M91" s="70"/>
      <c r="N91" s="41">
        <f t="shared" si="8"/>
        <v>0</v>
      </c>
      <c r="O91" s="37">
        <f t="shared" si="6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3250</v>
      </c>
      <c r="C92" s="34" t="s">
        <v>3251</v>
      </c>
      <c r="D92" s="34" t="s">
        <v>634</v>
      </c>
      <c r="E92" s="34" t="s">
        <v>3252</v>
      </c>
      <c r="F92" s="34" t="s">
        <v>2967</v>
      </c>
      <c r="G92" s="35">
        <v>83.333333333333329</v>
      </c>
      <c r="H92" s="36">
        <v>0.2</v>
      </c>
      <c r="I92" s="69"/>
      <c r="J92" s="70"/>
      <c r="K92" s="39">
        <f t="shared" si="7"/>
        <v>0</v>
      </c>
      <c r="L92" s="69"/>
      <c r="M92" s="70"/>
      <c r="N92" s="41">
        <f t="shared" si="8"/>
        <v>0</v>
      </c>
      <c r="O92" s="37">
        <f t="shared" si="6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>
        <v>650028406</v>
      </c>
      <c r="C93" s="34" t="s">
        <v>3253</v>
      </c>
      <c r="D93" s="34" t="s">
        <v>368</v>
      </c>
      <c r="E93" s="34" t="s">
        <v>3254</v>
      </c>
      <c r="F93" s="34" t="s">
        <v>2967</v>
      </c>
      <c r="G93" s="35">
        <v>20.666666666666668</v>
      </c>
      <c r="H93" s="36">
        <v>0.2</v>
      </c>
      <c r="I93" s="69"/>
      <c r="J93" s="70"/>
      <c r="K93" s="39">
        <f t="shared" si="7"/>
        <v>0</v>
      </c>
      <c r="L93" s="69"/>
      <c r="M93" s="70"/>
      <c r="N93" s="41">
        <f t="shared" si="8"/>
        <v>0</v>
      </c>
      <c r="O93" s="37">
        <f t="shared" si="6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3255</v>
      </c>
      <c r="C94" s="34" t="s">
        <v>3256</v>
      </c>
      <c r="D94" s="34" t="s">
        <v>586</v>
      </c>
      <c r="E94" s="34" t="s">
        <v>3257</v>
      </c>
      <c r="F94" s="34" t="s">
        <v>2967</v>
      </c>
      <c r="G94" s="35">
        <v>65</v>
      </c>
      <c r="H94" s="36">
        <v>0.2</v>
      </c>
      <c r="I94" s="69"/>
      <c r="J94" s="70"/>
      <c r="K94" s="39">
        <f t="shared" si="7"/>
        <v>0</v>
      </c>
      <c r="L94" s="69"/>
      <c r="M94" s="70"/>
      <c r="N94" s="41">
        <f t="shared" si="8"/>
        <v>0</v>
      </c>
      <c r="O94" s="37">
        <f t="shared" si="6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3258</v>
      </c>
      <c r="C95" s="34" t="s">
        <v>3259</v>
      </c>
      <c r="D95" s="34" t="s">
        <v>1249</v>
      </c>
      <c r="E95" s="34" t="s">
        <v>3260</v>
      </c>
      <c r="F95" s="34" t="s">
        <v>2967</v>
      </c>
      <c r="G95" s="35">
        <v>116</v>
      </c>
      <c r="H95" s="36">
        <v>0.4</v>
      </c>
      <c r="I95" s="69"/>
      <c r="J95" s="70"/>
      <c r="K95" s="39">
        <f t="shared" si="7"/>
        <v>0</v>
      </c>
      <c r="L95" s="69"/>
      <c r="M95" s="70"/>
      <c r="N95" s="41">
        <f t="shared" si="8"/>
        <v>0</v>
      </c>
      <c r="O95" s="37">
        <f t="shared" si="6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3261</v>
      </c>
      <c r="C96" s="34" t="s">
        <v>3262</v>
      </c>
      <c r="D96" s="34" t="s">
        <v>307</v>
      </c>
      <c r="E96" s="34" t="s">
        <v>2278</v>
      </c>
      <c r="F96" s="34" t="s">
        <v>2967</v>
      </c>
      <c r="G96" s="35">
        <v>32.333333333333336</v>
      </c>
      <c r="H96" s="36">
        <v>0.2</v>
      </c>
      <c r="I96" s="69"/>
      <c r="J96" s="70"/>
      <c r="K96" s="39">
        <f t="shared" si="7"/>
        <v>0</v>
      </c>
      <c r="L96" s="69"/>
      <c r="M96" s="70"/>
      <c r="N96" s="41">
        <f t="shared" si="8"/>
        <v>0</v>
      </c>
      <c r="O96" s="37">
        <f t="shared" si="6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3263</v>
      </c>
      <c r="C97" s="34" t="s">
        <v>3264</v>
      </c>
      <c r="D97" s="34" t="s">
        <v>3265</v>
      </c>
      <c r="E97" s="34" t="s">
        <v>3266</v>
      </c>
      <c r="F97" s="34" t="s">
        <v>2967</v>
      </c>
      <c r="G97" s="35">
        <v>49.333333333333336</v>
      </c>
      <c r="H97" s="36">
        <v>0.2</v>
      </c>
      <c r="I97" s="69"/>
      <c r="J97" s="70"/>
      <c r="K97" s="39">
        <f t="shared" si="7"/>
        <v>0</v>
      </c>
      <c r="L97" s="69"/>
      <c r="M97" s="70"/>
      <c r="N97" s="41">
        <f t="shared" si="8"/>
        <v>0</v>
      </c>
      <c r="O97" s="37">
        <f t="shared" si="6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3267</v>
      </c>
      <c r="C98" s="34" t="s">
        <v>3268</v>
      </c>
      <c r="D98" s="34" t="s">
        <v>3269</v>
      </c>
      <c r="E98" s="34" t="s">
        <v>2779</v>
      </c>
      <c r="F98" s="34" t="s">
        <v>2967</v>
      </c>
      <c r="G98" s="35">
        <v>65.333333333333329</v>
      </c>
      <c r="H98" s="36">
        <v>0.2</v>
      </c>
      <c r="I98" s="69"/>
      <c r="J98" s="70"/>
      <c r="K98" s="39">
        <f t="shared" si="7"/>
        <v>0</v>
      </c>
      <c r="L98" s="69"/>
      <c r="M98" s="70"/>
      <c r="N98" s="41">
        <f t="shared" si="8"/>
        <v>0</v>
      </c>
      <c r="O98" s="37">
        <f t="shared" si="6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3270</v>
      </c>
      <c r="C99" s="34" t="s">
        <v>3271</v>
      </c>
      <c r="D99" s="34" t="s">
        <v>3272</v>
      </c>
      <c r="E99" s="34" t="s">
        <v>3273</v>
      </c>
      <c r="F99" s="34" t="s">
        <v>2967</v>
      </c>
      <c r="G99" s="35">
        <v>26.333333333333332</v>
      </c>
      <c r="H99" s="36">
        <v>0.2</v>
      </c>
      <c r="I99" s="69"/>
      <c r="J99" s="70"/>
      <c r="K99" s="39">
        <f t="shared" si="7"/>
        <v>0</v>
      </c>
      <c r="L99" s="69"/>
      <c r="M99" s="70"/>
      <c r="N99" s="41">
        <f t="shared" si="8"/>
        <v>0</v>
      </c>
      <c r="O99" s="37">
        <f t="shared" si="6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3274</v>
      </c>
      <c r="C100" s="34" t="s">
        <v>3275</v>
      </c>
      <c r="D100" s="34" t="s">
        <v>3276</v>
      </c>
      <c r="E100" s="34" t="s">
        <v>3277</v>
      </c>
      <c r="F100" s="34" t="s">
        <v>2967</v>
      </c>
      <c r="G100" s="35">
        <v>125.66666666666667</v>
      </c>
      <c r="H100" s="36">
        <v>0.4</v>
      </c>
      <c r="I100" s="69"/>
      <c r="J100" s="70"/>
      <c r="K100" s="39">
        <f t="shared" si="7"/>
        <v>0</v>
      </c>
      <c r="L100" s="69"/>
      <c r="M100" s="70"/>
      <c r="N100" s="41">
        <f t="shared" si="8"/>
        <v>0</v>
      </c>
      <c r="O100" s="37">
        <f t="shared" si="6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3278</v>
      </c>
      <c r="C101" s="34" t="s">
        <v>3279</v>
      </c>
      <c r="D101" s="34" t="s">
        <v>1428</v>
      </c>
      <c r="E101" s="34" t="s">
        <v>3280</v>
      </c>
      <c r="F101" s="34" t="s">
        <v>2967</v>
      </c>
      <c r="G101" s="35">
        <v>34</v>
      </c>
      <c r="H101" s="36">
        <v>0.2</v>
      </c>
      <c r="I101" s="69"/>
      <c r="J101" s="70"/>
      <c r="K101" s="39">
        <f t="shared" si="7"/>
        <v>0</v>
      </c>
      <c r="L101" s="69"/>
      <c r="M101" s="70"/>
      <c r="N101" s="41">
        <f t="shared" si="8"/>
        <v>0</v>
      </c>
      <c r="O101" s="37">
        <f t="shared" si="6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3281</v>
      </c>
      <c r="C102" s="34" t="s">
        <v>3282</v>
      </c>
      <c r="D102" s="34" t="s">
        <v>3283</v>
      </c>
      <c r="E102" s="34" t="s">
        <v>3284</v>
      </c>
      <c r="F102" s="34" t="s">
        <v>2967</v>
      </c>
      <c r="G102" s="35">
        <v>77</v>
      </c>
      <c r="H102" s="36">
        <v>0.2</v>
      </c>
      <c r="I102" s="69"/>
      <c r="J102" s="70"/>
      <c r="K102" s="39">
        <f t="shared" si="7"/>
        <v>0</v>
      </c>
      <c r="L102" s="69"/>
      <c r="M102" s="70"/>
      <c r="N102" s="41">
        <f t="shared" si="8"/>
        <v>0</v>
      </c>
      <c r="O102" s="37">
        <f t="shared" si="6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3285</v>
      </c>
      <c r="C103" s="34" t="s">
        <v>3286</v>
      </c>
      <c r="D103" s="34" t="s">
        <v>3287</v>
      </c>
      <c r="E103" s="34" t="s">
        <v>3288</v>
      </c>
      <c r="F103" s="34" t="s">
        <v>2967</v>
      </c>
      <c r="G103" s="35">
        <v>44</v>
      </c>
      <c r="H103" s="36">
        <v>0.2</v>
      </c>
      <c r="I103" s="69"/>
      <c r="J103" s="70"/>
      <c r="K103" s="39">
        <f t="shared" si="7"/>
        <v>0</v>
      </c>
      <c r="L103" s="69"/>
      <c r="M103" s="70"/>
      <c r="N103" s="41">
        <f t="shared" si="8"/>
        <v>0</v>
      </c>
      <c r="O103" s="37">
        <f t="shared" si="6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3289</v>
      </c>
      <c r="C104" s="34" t="s">
        <v>3290</v>
      </c>
      <c r="D104" s="34" t="s">
        <v>3291</v>
      </c>
      <c r="E104" s="34" t="s">
        <v>3292</v>
      </c>
      <c r="F104" s="34" t="s">
        <v>2967</v>
      </c>
      <c r="G104" s="35">
        <v>114.66666666666667</v>
      </c>
      <c r="H104" s="36">
        <v>0.4</v>
      </c>
      <c r="I104" s="69"/>
      <c r="J104" s="70"/>
      <c r="K104" s="39">
        <f t="shared" si="7"/>
        <v>0</v>
      </c>
      <c r="L104" s="69"/>
      <c r="M104" s="70"/>
      <c r="N104" s="41">
        <f t="shared" si="8"/>
        <v>0</v>
      </c>
      <c r="O104" s="37">
        <f t="shared" si="6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3293</v>
      </c>
      <c r="C105" s="34" t="s">
        <v>3294</v>
      </c>
      <c r="D105" s="34" t="s">
        <v>3295</v>
      </c>
      <c r="E105" s="34" t="s">
        <v>3296</v>
      </c>
      <c r="F105" s="34" t="s">
        <v>2967</v>
      </c>
      <c r="G105" s="35">
        <v>174.66666666666666</v>
      </c>
      <c r="H105" s="36">
        <v>0.4</v>
      </c>
      <c r="I105" s="69"/>
      <c r="J105" s="70"/>
      <c r="K105" s="39">
        <f t="shared" si="7"/>
        <v>0</v>
      </c>
      <c r="L105" s="69"/>
      <c r="M105" s="70"/>
      <c r="N105" s="41">
        <f t="shared" si="8"/>
        <v>0</v>
      </c>
      <c r="O105" s="37">
        <f t="shared" si="6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3297</v>
      </c>
      <c r="C106" s="34" t="s">
        <v>3298</v>
      </c>
      <c r="D106" s="34" t="s">
        <v>305</v>
      </c>
      <c r="E106" s="34" t="s">
        <v>3299</v>
      </c>
      <c r="F106" s="34" t="s">
        <v>2967</v>
      </c>
      <c r="G106" s="35">
        <v>60</v>
      </c>
      <c r="H106" s="36">
        <v>0.2</v>
      </c>
      <c r="I106" s="69"/>
      <c r="J106" s="70"/>
      <c r="K106" s="39">
        <f t="shared" si="7"/>
        <v>0</v>
      </c>
      <c r="L106" s="69"/>
      <c r="M106" s="70"/>
      <c r="N106" s="41">
        <f t="shared" si="8"/>
        <v>0</v>
      </c>
      <c r="O106" s="37">
        <f t="shared" si="6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3300</v>
      </c>
      <c r="C107" s="34" t="s">
        <v>3301</v>
      </c>
      <c r="D107" s="34" t="s">
        <v>2799</v>
      </c>
      <c r="E107" s="34" t="s">
        <v>3302</v>
      </c>
      <c r="F107" s="34" t="s">
        <v>2967</v>
      </c>
      <c r="G107" s="35">
        <v>83.333333333333329</v>
      </c>
      <c r="H107" s="36">
        <v>0.2</v>
      </c>
      <c r="I107" s="69"/>
      <c r="J107" s="70"/>
      <c r="K107" s="39">
        <f t="shared" si="7"/>
        <v>0</v>
      </c>
      <c r="L107" s="69"/>
      <c r="M107" s="70"/>
      <c r="N107" s="41">
        <f t="shared" si="8"/>
        <v>0</v>
      </c>
      <c r="O107" s="37">
        <f t="shared" si="6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3303</v>
      </c>
      <c r="C108" s="34" t="s">
        <v>3304</v>
      </c>
      <c r="D108" s="34" t="s">
        <v>3305</v>
      </c>
      <c r="E108" s="34" t="s">
        <v>3306</v>
      </c>
      <c r="F108" s="34" t="s">
        <v>2967</v>
      </c>
      <c r="G108" s="35">
        <v>21</v>
      </c>
      <c r="H108" s="36">
        <v>0.2</v>
      </c>
      <c r="I108" s="69"/>
      <c r="J108" s="70"/>
      <c r="K108" s="39">
        <f t="shared" si="7"/>
        <v>0</v>
      </c>
      <c r="L108" s="69"/>
      <c r="M108" s="70"/>
      <c r="N108" s="41">
        <f t="shared" si="8"/>
        <v>0</v>
      </c>
      <c r="O108" s="37">
        <f t="shared" si="6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3307</v>
      </c>
      <c r="C109" s="34" t="s">
        <v>3308</v>
      </c>
      <c r="D109" s="34" t="s">
        <v>470</v>
      </c>
      <c r="E109" s="34" t="s">
        <v>3309</v>
      </c>
      <c r="F109" s="34" t="s">
        <v>2967</v>
      </c>
      <c r="G109" s="35">
        <v>49</v>
      </c>
      <c r="H109" s="36">
        <v>0.2</v>
      </c>
      <c r="I109" s="69"/>
      <c r="J109" s="70"/>
      <c r="K109" s="39">
        <f t="shared" si="7"/>
        <v>0</v>
      </c>
      <c r="L109" s="69"/>
      <c r="M109" s="70"/>
      <c r="N109" s="41">
        <f t="shared" si="8"/>
        <v>0</v>
      </c>
      <c r="O109" s="37">
        <f t="shared" si="6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3310</v>
      </c>
      <c r="C110" s="34" t="s">
        <v>3311</v>
      </c>
      <c r="D110" s="34" t="s">
        <v>3312</v>
      </c>
      <c r="E110" s="34" t="s">
        <v>3313</v>
      </c>
      <c r="F110" s="34" t="s">
        <v>2967</v>
      </c>
      <c r="G110" s="35">
        <v>71.333333333333329</v>
      </c>
      <c r="H110" s="36">
        <v>0.2</v>
      </c>
      <c r="I110" s="69"/>
      <c r="J110" s="70"/>
      <c r="K110" s="39">
        <f t="shared" si="7"/>
        <v>0</v>
      </c>
      <c r="L110" s="69"/>
      <c r="M110" s="70"/>
      <c r="N110" s="41">
        <f t="shared" si="8"/>
        <v>0</v>
      </c>
      <c r="O110" s="37">
        <f t="shared" ref="O110:O152" si="12">IF(K110+N110&gt;0,1,0)</f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3314</v>
      </c>
      <c r="C111" s="34" t="s">
        <v>3315</v>
      </c>
      <c r="D111" s="34" t="s">
        <v>3032</v>
      </c>
      <c r="E111" s="34" t="s">
        <v>3316</v>
      </c>
      <c r="F111" s="34" t="s">
        <v>2967</v>
      </c>
      <c r="G111" s="35">
        <v>49.333333333333336</v>
      </c>
      <c r="H111" s="36">
        <v>0.2</v>
      </c>
      <c r="I111" s="69"/>
      <c r="J111" s="70"/>
      <c r="K111" s="39">
        <f t="shared" ref="K111:K152" si="13">INT(J111/12*1720*I111)</f>
        <v>0</v>
      </c>
      <c r="L111" s="69"/>
      <c r="M111" s="70"/>
      <c r="N111" s="41">
        <f t="shared" ref="N111:N152" si="14">INT(M111/12*1720*L111)</f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3317</v>
      </c>
      <c r="C112" s="34" t="s">
        <v>3318</v>
      </c>
      <c r="D112" s="34" t="s">
        <v>2894</v>
      </c>
      <c r="E112" s="34" t="s">
        <v>3319</v>
      </c>
      <c r="F112" s="34" t="s">
        <v>2967</v>
      </c>
      <c r="G112" s="35">
        <v>76</v>
      </c>
      <c r="H112" s="36">
        <v>0.2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3320</v>
      </c>
      <c r="C113" s="34" t="s">
        <v>3321</v>
      </c>
      <c r="D113" s="34" t="s">
        <v>2082</v>
      </c>
      <c r="E113" s="65" t="s">
        <v>3322</v>
      </c>
      <c r="F113" s="34" t="s">
        <v>2967</v>
      </c>
      <c r="G113" s="35">
        <v>49</v>
      </c>
      <c r="H113" s="36">
        <v>0.2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3323</v>
      </c>
      <c r="C114" s="34" t="s">
        <v>3324</v>
      </c>
      <c r="D114" s="34" t="s">
        <v>3325</v>
      </c>
      <c r="E114" s="34" t="s">
        <v>3326</v>
      </c>
      <c r="F114" s="34" t="s">
        <v>2967</v>
      </c>
      <c r="G114" s="35">
        <v>32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3327</v>
      </c>
      <c r="C115" s="34" t="s">
        <v>3328</v>
      </c>
      <c r="D115" s="34" t="s">
        <v>3329</v>
      </c>
      <c r="E115" s="34" t="s">
        <v>3330</v>
      </c>
      <c r="F115" s="34" t="s">
        <v>2967</v>
      </c>
      <c r="G115" s="35">
        <v>34.666666666666664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3331</v>
      </c>
      <c r="C116" s="34" t="s">
        <v>3332</v>
      </c>
      <c r="D116" s="34" t="s">
        <v>3333</v>
      </c>
      <c r="E116" s="34" t="s">
        <v>3334</v>
      </c>
      <c r="F116" s="34" t="s">
        <v>2967</v>
      </c>
      <c r="G116" s="35">
        <v>68</v>
      </c>
      <c r="H116" s="36">
        <v>0.2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3335</v>
      </c>
      <c r="C117" s="34" t="s">
        <v>3336</v>
      </c>
      <c r="D117" s="34" t="s">
        <v>413</v>
      </c>
      <c r="E117" s="34" t="s">
        <v>3337</v>
      </c>
      <c r="F117" s="34" t="s">
        <v>2967</v>
      </c>
      <c r="G117" s="35">
        <v>84.666666666666671</v>
      </c>
      <c r="H117" s="36">
        <v>0.2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3338</v>
      </c>
      <c r="C118" s="34" t="s">
        <v>3339</v>
      </c>
      <c r="D118" s="34" t="s">
        <v>3340</v>
      </c>
      <c r="E118" s="34" t="s">
        <v>3341</v>
      </c>
      <c r="F118" s="34" t="s">
        <v>2967</v>
      </c>
      <c r="G118" s="35">
        <v>55.333333333333336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3342</v>
      </c>
      <c r="C119" s="34" t="s">
        <v>3343</v>
      </c>
      <c r="D119" s="34" t="s">
        <v>552</v>
      </c>
      <c r="E119" s="34" t="s">
        <v>3344</v>
      </c>
      <c r="F119" s="34" t="s">
        <v>2967</v>
      </c>
      <c r="G119" s="35">
        <v>147</v>
      </c>
      <c r="H119" s="36">
        <v>0.4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3345</v>
      </c>
      <c r="C120" s="34" t="s">
        <v>3346</v>
      </c>
      <c r="D120" s="34" t="s">
        <v>3347</v>
      </c>
      <c r="E120" s="34" t="s">
        <v>3348</v>
      </c>
      <c r="F120" s="34" t="s">
        <v>2967</v>
      </c>
      <c r="G120" s="35">
        <v>74.333333333333329</v>
      </c>
      <c r="H120" s="36">
        <v>0.2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3349</v>
      </c>
      <c r="C121" s="34" t="s">
        <v>3350</v>
      </c>
      <c r="D121" s="34" t="s">
        <v>2029</v>
      </c>
      <c r="E121" s="34" t="s">
        <v>3351</v>
      </c>
      <c r="F121" s="34" t="s">
        <v>2967</v>
      </c>
      <c r="G121" s="35">
        <v>114</v>
      </c>
      <c r="H121" s="36">
        <v>0.4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3352</v>
      </c>
      <c r="C122" s="34" t="s">
        <v>3353</v>
      </c>
      <c r="D122" s="34" t="s">
        <v>1108</v>
      </c>
      <c r="E122" s="34" t="s">
        <v>3354</v>
      </c>
      <c r="F122" s="34" t="s">
        <v>2967</v>
      </c>
      <c r="G122" s="35">
        <v>23.333333333333332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3355</v>
      </c>
      <c r="C123" s="34" t="s">
        <v>3356</v>
      </c>
      <c r="D123" s="34" t="s">
        <v>673</v>
      </c>
      <c r="E123" s="34" t="s">
        <v>2844</v>
      </c>
      <c r="F123" s="34" t="s">
        <v>2967</v>
      </c>
      <c r="G123" s="35">
        <v>36.666666666666664</v>
      </c>
      <c r="H123" s="36">
        <v>0.2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3357</v>
      </c>
      <c r="C124" s="34" t="s">
        <v>3358</v>
      </c>
      <c r="D124" s="34" t="s">
        <v>3359</v>
      </c>
      <c r="E124" s="34" t="s">
        <v>2848</v>
      </c>
      <c r="F124" s="34" t="s">
        <v>2967</v>
      </c>
      <c r="G124" s="35">
        <v>168</v>
      </c>
      <c r="H124" s="36">
        <v>0.4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52" si="15">IF(OR(AND(I124=0,J124&gt;0),AND(I124&gt;0,J124=0)),0,1)</f>
        <v>1</v>
      </c>
      <c r="R124" s="29">
        <f t="shared" ref="R124:R152" si="16">IF(OR(AND(L124=0,M124&gt;0),AND(L124&gt;0,M124=0)),0,1)</f>
        <v>1</v>
      </c>
    </row>
    <row r="125" spans="2:18" ht="20.100000000000001" customHeight="1" x14ac:dyDescent="0.3">
      <c r="B125" s="40" t="s">
        <v>3360</v>
      </c>
      <c r="C125" s="34" t="s">
        <v>3361</v>
      </c>
      <c r="D125" s="34" t="s">
        <v>255</v>
      </c>
      <c r="E125" s="34" t="s">
        <v>3362</v>
      </c>
      <c r="F125" s="34" t="s">
        <v>2967</v>
      </c>
      <c r="G125" s="35">
        <v>26.666666666666668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3363</v>
      </c>
      <c r="C126" s="34" t="s">
        <v>3364</v>
      </c>
      <c r="D126" s="34" t="s">
        <v>3365</v>
      </c>
      <c r="E126" s="34" t="s">
        <v>3366</v>
      </c>
      <c r="F126" s="34" t="s">
        <v>2967</v>
      </c>
      <c r="G126" s="35">
        <v>118</v>
      </c>
      <c r="H126" s="36">
        <v>0.4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3367</v>
      </c>
      <c r="C127" s="34" t="s">
        <v>3368</v>
      </c>
      <c r="D127" s="34" t="s">
        <v>1353</v>
      </c>
      <c r="E127" s="34" t="s">
        <v>3369</v>
      </c>
      <c r="F127" s="34" t="s">
        <v>2967</v>
      </c>
      <c r="G127" s="35">
        <v>153.33333333333334</v>
      </c>
      <c r="H127" s="36">
        <v>0.4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3370</v>
      </c>
      <c r="C128" s="34" t="s">
        <v>3371</v>
      </c>
      <c r="D128" s="34" t="s">
        <v>582</v>
      </c>
      <c r="E128" s="34" t="s">
        <v>3372</v>
      </c>
      <c r="F128" s="34" t="s">
        <v>2967</v>
      </c>
      <c r="G128" s="35">
        <v>86.333333333333329</v>
      </c>
      <c r="H128" s="36">
        <v>0.2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3373</v>
      </c>
      <c r="C129" s="34" t="s">
        <v>3374</v>
      </c>
      <c r="D129" s="34" t="s">
        <v>1027</v>
      </c>
      <c r="E129" s="34" t="s">
        <v>3375</v>
      </c>
      <c r="F129" s="34" t="s">
        <v>2967</v>
      </c>
      <c r="G129" s="35">
        <v>30</v>
      </c>
      <c r="H129" s="36">
        <v>0.2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3376</v>
      </c>
      <c r="C130" s="34" t="s">
        <v>3377</v>
      </c>
      <c r="D130" s="34" t="s">
        <v>3378</v>
      </c>
      <c r="E130" s="34" t="s">
        <v>3379</v>
      </c>
      <c r="F130" s="34" t="s">
        <v>2967</v>
      </c>
      <c r="G130" s="35">
        <v>24</v>
      </c>
      <c r="H130" s="36">
        <v>0.2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3380</v>
      </c>
      <c r="C131" s="34" t="s">
        <v>3381</v>
      </c>
      <c r="D131" s="34" t="s">
        <v>2961</v>
      </c>
      <c r="E131" s="34" t="s">
        <v>3382</v>
      </c>
      <c r="F131" s="34" t="s">
        <v>2967</v>
      </c>
      <c r="G131" s="35">
        <v>142</v>
      </c>
      <c r="H131" s="36">
        <v>0.4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3383</v>
      </c>
      <c r="C132" s="34" t="s">
        <v>3384</v>
      </c>
      <c r="D132" s="34" t="s">
        <v>297</v>
      </c>
      <c r="E132" s="34" t="s">
        <v>3385</v>
      </c>
      <c r="F132" s="34" t="s">
        <v>2967</v>
      </c>
      <c r="G132" s="35">
        <v>152</v>
      </c>
      <c r="H132" s="36">
        <v>0.4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3386</v>
      </c>
      <c r="C133" s="34" t="s">
        <v>3387</v>
      </c>
      <c r="D133" s="34" t="s">
        <v>3388</v>
      </c>
      <c r="E133" s="34" t="s">
        <v>3389</v>
      </c>
      <c r="F133" s="34" t="s">
        <v>2967</v>
      </c>
      <c r="G133" s="35">
        <v>179.33333333333334</v>
      </c>
      <c r="H133" s="36">
        <v>0.4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3390</v>
      </c>
      <c r="C134" s="34" t="s">
        <v>3391</v>
      </c>
      <c r="D134" s="34" t="s">
        <v>3392</v>
      </c>
      <c r="E134" s="34" t="s">
        <v>3393</v>
      </c>
      <c r="F134" s="34" t="s">
        <v>2967</v>
      </c>
      <c r="G134" s="35">
        <v>24.666666666666668</v>
      </c>
      <c r="H134" s="36">
        <v>0.2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52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3394</v>
      </c>
      <c r="C135" s="34" t="s">
        <v>3395</v>
      </c>
      <c r="D135" s="34" t="s">
        <v>1350</v>
      </c>
      <c r="E135" s="34" t="s">
        <v>3396</v>
      </c>
      <c r="F135" s="34" t="s">
        <v>2967</v>
      </c>
      <c r="G135" s="35">
        <v>117.33333333333333</v>
      </c>
      <c r="H135" s="36">
        <v>0.4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3397</v>
      </c>
      <c r="C136" s="34" t="s">
        <v>3398</v>
      </c>
      <c r="D136" s="34" t="s">
        <v>3399</v>
      </c>
      <c r="E136" s="34" t="s">
        <v>3400</v>
      </c>
      <c r="F136" s="34" t="s">
        <v>2967</v>
      </c>
      <c r="G136" s="35">
        <v>129.66666666666666</v>
      </c>
      <c r="H136" s="36">
        <v>0.4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3401</v>
      </c>
      <c r="C137" s="34" t="s">
        <v>3402</v>
      </c>
      <c r="D137" s="34" t="s">
        <v>883</v>
      </c>
      <c r="E137" s="34" t="s">
        <v>3403</v>
      </c>
      <c r="F137" s="34" t="s">
        <v>2967</v>
      </c>
      <c r="G137" s="35">
        <v>37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x14ac:dyDescent="0.3">
      <c r="B138" s="40" t="s">
        <v>3404</v>
      </c>
      <c r="C138" s="34" t="s">
        <v>3405</v>
      </c>
      <c r="D138" s="34" t="s">
        <v>3406</v>
      </c>
      <c r="E138" s="34" t="s">
        <v>3407</v>
      </c>
      <c r="F138" s="34" t="s">
        <v>2967</v>
      </c>
      <c r="G138" s="35">
        <v>164</v>
      </c>
      <c r="H138" s="36">
        <v>0.4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20.100000000000001" customHeight="1" x14ac:dyDescent="0.3">
      <c r="B139" s="40" t="s">
        <v>3408</v>
      </c>
      <c r="C139" s="34" t="s">
        <v>3409</v>
      </c>
      <c r="D139" s="34" t="s">
        <v>328</v>
      </c>
      <c r="E139" s="34" t="s">
        <v>3410</v>
      </c>
      <c r="F139" s="34" t="s">
        <v>2967</v>
      </c>
      <c r="G139" s="35">
        <v>26</v>
      </c>
      <c r="H139" s="36">
        <v>0.2</v>
      </c>
      <c r="I139" s="69"/>
      <c r="J139" s="70"/>
      <c r="K139" s="39">
        <f t="shared" si="13"/>
        <v>0</v>
      </c>
      <c r="L139" s="69"/>
      <c r="M139" s="70"/>
      <c r="N139" s="41">
        <f t="shared" si="14"/>
        <v>0</v>
      </c>
      <c r="O139" s="37">
        <f t="shared" si="12"/>
        <v>0</v>
      </c>
      <c r="P139" s="37">
        <f t="shared" si="17"/>
        <v>0</v>
      </c>
      <c r="Q139" s="29">
        <f t="shared" si="15"/>
        <v>1</v>
      </c>
      <c r="R139" s="29">
        <f t="shared" si="16"/>
        <v>1</v>
      </c>
    </row>
    <row r="140" spans="2:18" ht="20.100000000000001" customHeight="1" x14ac:dyDescent="0.3">
      <c r="B140" s="40" t="s">
        <v>3411</v>
      </c>
      <c r="C140" s="34" t="s">
        <v>3412</v>
      </c>
      <c r="D140" s="34" t="s">
        <v>988</v>
      </c>
      <c r="E140" s="34" t="s">
        <v>3413</v>
      </c>
      <c r="F140" s="34" t="s">
        <v>2967</v>
      </c>
      <c r="G140" s="35">
        <v>26</v>
      </c>
      <c r="H140" s="36">
        <v>0.2</v>
      </c>
      <c r="I140" s="69"/>
      <c r="J140" s="70"/>
      <c r="K140" s="39">
        <f t="shared" si="13"/>
        <v>0</v>
      </c>
      <c r="L140" s="69"/>
      <c r="M140" s="70"/>
      <c r="N140" s="41">
        <f t="shared" si="14"/>
        <v>0</v>
      </c>
      <c r="O140" s="37">
        <f t="shared" si="12"/>
        <v>0</v>
      </c>
      <c r="P140" s="37">
        <f t="shared" si="17"/>
        <v>0</v>
      </c>
      <c r="Q140" s="29">
        <f t="shared" si="15"/>
        <v>1</v>
      </c>
      <c r="R140" s="29">
        <f t="shared" si="16"/>
        <v>1</v>
      </c>
    </row>
    <row r="141" spans="2:18" ht="20.100000000000001" customHeight="1" x14ac:dyDescent="0.3">
      <c r="B141" s="40" t="s">
        <v>3414</v>
      </c>
      <c r="C141" s="34" t="s">
        <v>3415</v>
      </c>
      <c r="D141" s="34" t="s">
        <v>3416</v>
      </c>
      <c r="E141" s="34" t="s">
        <v>3417</v>
      </c>
      <c r="F141" s="34" t="s">
        <v>2967</v>
      </c>
      <c r="G141" s="35">
        <v>177.33333333333334</v>
      </c>
      <c r="H141" s="36">
        <v>0.4</v>
      </c>
      <c r="I141" s="69"/>
      <c r="J141" s="70"/>
      <c r="K141" s="39">
        <f t="shared" si="13"/>
        <v>0</v>
      </c>
      <c r="L141" s="69"/>
      <c r="M141" s="70"/>
      <c r="N141" s="41">
        <f t="shared" si="14"/>
        <v>0</v>
      </c>
      <c r="O141" s="37">
        <f t="shared" si="12"/>
        <v>0</v>
      </c>
      <c r="P141" s="37">
        <f t="shared" si="17"/>
        <v>0</v>
      </c>
      <c r="Q141" s="29">
        <f t="shared" si="15"/>
        <v>1</v>
      </c>
      <c r="R141" s="29">
        <f t="shared" si="16"/>
        <v>1</v>
      </c>
    </row>
    <row r="142" spans="2:18" ht="20.100000000000001" customHeight="1" x14ac:dyDescent="0.3">
      <c r="B142" s="40" t="s">
        <v>3418</v>
      </c>
      <c r="C142" s="34" t="s">
        <v>3419</v>
      </c>
      <c r="D142" s="34" t="s">
        <v>3420</v>
      </c>
      <c r="E142" s="34" t="s">
        <v>3421</v>
      </c>
      <c r="F142" s="34" t="s">
        <v>2967</v>
      </c>
      <c r="G142" s="35">
        <v>81.666666666666671</v>
      </c>
      <c r="H142" s="36">
        <v>0.2</v>
      </c>
      <c r="I142" s="69"/>
      <c r="J142" s="70"/>
      <c r="K142" s="39">
        <f t="shared" si="13"/>
        <v>0</v>
      </c>
      <c r="L142" s="69"/>
      <c r="M142" s="70"/>
      <c r="N142" s="41">
        <f t="shared" si="14"/>
        <v>0</v>
      </c>
      <c r="O142" s="37">
        <f t="shared" si="12"/>
        <v>0</v>
      </c>
      <c r="P142" s="37">
        <f t="shared" si="17"/>
        <v>0</v>
      </c>
      <c r="Q142" s="29">
        <f t="shared" si="15"/>
        <v>1</v>
      </c>
      <c r="R142" s="29">
        <f t="shared" si="16"/>
        <v>1</v>
      </c>
    </row>
    <row r="143" spans="2:18" ht="20.100000000000001" customHeight="1" x14ac:dyDescent="0.3">
      <c r="B143" s="40" t="s">
        <v>3422</v>
      </c>
      <c r="C143" s="34" t="s">
        <v>3423</v>
      </c>
      <c r="D143" s="34" t="s">
        <v>341</v>
      </c>
      <c r="E143" s="34" t="s">
        <v>3424</v>
      </c>
      <c r="F143" s="34" t="s">
        <v>2967</v>
      </c>
      <c r="G143" s="35">
        <v>41.666666666666664</v>
      </c>
      <c r="H143" s="36">
        <v>0.2</v>
      </c>
      <c r="I143" s="69"/>
      <c r="J143" s="70"/>
      <c r="K143" s="39">
        <f t="shared" si="13"/>
        <v>0</v>
      </c>
      <c r="L143" s="69"/>
      <c r="M143" s="70"/>
      <c r="N143" s="41">
        <f t="shared" si="14"/>
        <v>0</v>
      </c>
      <c r="O143" s="37">
        <f t="shared" si="12"/>
        <v>0</v>
      </c>
      <c r="P143" s="37">
        <f t="shared" si="17"/>
        <v>0</v>
      </c>
      <c r="Q143" s="29">
        <f t="shared" si="15"/>
        <v>1</v>
      </c>
      <c r="R143" s="29">
        <f t="shared" si="16"/>
        <v>1</v>
      </c>
    </row>
    <row r="144" spans="2:18" ht="20.100000000000001" customHeight="1" x14ac:dyDescent="0.3">
      <c r="B144" s="40" t="s">
        <v>3425</v>
      </c>
      <c r="C144" s="34" t="s">
        <v>3426</v>
      </c>
      <c r="D144" s="34" t="s">
        <v>3427</v>
      </c>
      <c r="E144" s="34" t="s">
        <v>1421</v>
      </c>
      <c r="F144" s="34" t="s">
        <v>2967</v>
      </c>
      <c r="G144" s="35">
        <v>34.666666666666664</v>
      </c>
      <c r="H144" s="36">
        <v>0.2</v>
      </c>
      <c r="I144" s="69"/>
      <c r="J144" s="70"/>
      <c r="K144" s="39">
        <f t="shared" si="13"/>
        <v>0</v>
      </c>
      <c r="L144" s="69"/>
      <c r="M144" s="70"/>
      <c r="N144" s="41">
        <f t="shared" si="14"/>
        <v>0</v>
      </c>
      <c r="O144" s="37">
        <f t="shared" si="12"/>
        <v>0</v>
      </c>
      <c r="P144" s="37">
        <f t="shared" si="17"/>
        <v>0</v>
      </c>
      <c r="Q144" s="29">
        <f t="shared" si="15"/>
        <v>1</v>
      </c>
      <c r="R144" s="29">
        <f t="shared" si="16"/>
        <v>1</v>
      </c>
    </row>
    <row r="145" spans="2:18" ht="20.100000000000001" customHeight="1" x14ac:dyDescent="0.3">
      <c r="B145" s="40" t="s">
        <v>3428</v>
      </c>
      <c r="C145" s="34" t="s">
        <v>3429</v>
      </c>
      <c r="D145" s="34" t="s">
        <v>988</v>
      </c>
      <c r="E145" s="34" t="s">
        <v>3430</v>
      </c>
      <c r="F145" s="34" t="s">
        <v>2967</v>
      </c>
      <c r="G145" s="35">
        <v>26.666666666666668</v>
      </c>
      <c r="H145" s="36">
        <v>0.2</v>
      </c>
      <c r="I145" s="69"/>
      <c r="J145" s="70"/>
      <c r="K145" s="39">
        <f t="shared" si="13"/>
        <v>0</v>
      </c>
      <c r="L145" s="69"/>
      <c r="M145" s="70"/>
      <c r="N145" s="41">
        <f t="shared" si="14"/>
        <v>0</v>
      </c>
      <c r="O145" s="37">
        <f t="shared" si="12"/>
        <v>0</v>
      </c>
      <c r="P145" s="37">
        <f t="shared" si="17"/>
        <v>0</v>
      </c>
      <c r="Q145" s="29">
        <f t="shared" si="15"/>
        <v>1</v>
      </c>
      <c r="R145" s="29">
        <f t="shared" si="16"/>
        <v>1</v>
      </c>
    </row>
    <row r="146" spans="2:18" ht="20.100000000000001" customHeight="1" x14ac:dyDescent="0.3">
      <c r="B146" s="40" t="s">
        <v>3431</v>
      </c>
      <c r="C146" s="34" t="s">
        <v>3432</v>
      </c>
      <c r="D146" s="34" t="s">
        <v>822</v>
      </c>
      <c r="E146" s="34" t="s">
        <v>3433</v>
      </c>
      <c r="F146" s="34" t="s">
        <v>2967</v>
      </c>
      <c r="G146" s="35">
        <v>52.666666666666664</v>
      </c>
      <c r="H146" s="36">
        <v>0.2</v>
      </c>
      <c r="I146" s="69"/>
      <c r="J146" s="70"/>
      <c r="K146" s="39">
        <f t="shared" si="13"/>
        <v>0</v>
      </c>
      <c r="L146" s="69"/>
      <c r="M146" s="70"/>
      <c r="N146" s="41">
        <f t="shared" si="14"/>
        <v>0</v>
      </c>
      <c r="O146" s="37">
        <f t="shared" si="12"/>
        <v>0</v>
      </c>
      <c r="P146" s="37">
        <f t="shared" si="17"/>
        <v>0</v>
      </c>
      <c r="Q146" s="29">
        <f t="shared" si="15"/>
        <v>1</v>
      </c>
      <c r="R146" s="29">
        <f t="shared" si="16"/>
        <v>1</v>
      </c>
    </row>
    <row r="147" spans="2:18" ht="20.100000000000001" customHeight="1" x14ac:dyDescent="0.3">
      <c r="B147" s="40" t="s">
        <v>3434</v>
      </c>
      <c r="C147" s="34" t="s">
        <v>3435</v>
      </c>
      <c r="D147" s="34" t="s">
        <v>2271</v>
      </c>
      <c r="E147" s="34" t="s">
        <v>3436</v>
      </c>
      <c r="F147" s="34" t="s">
        <v>2967</v>
      </c>
      <c r="G147" s="35">
        <v>176</v>
      </c>
      <c r="H147" s="36">
        <v>0.4</v>
      </c>
      <c r="I147" s="69"/>
      <c r="J147" s="70"/>
      <c r="K147" s="39">
        <f t="shared" si="13"/>
        <v>0</v>
      </c>
      <c r="L147" s="69"/>
      <c r="M147" s="70"/>
      <c r="N147" s="41">
        <f t="shared" si="14"/>
        <v>0</v>
      </c>
      <c r="O147" s="37">
        <f t="shared" si="12"/>
        <v>0</v>
      </c>
      <c r="P147" s="37">
        <f t="shared" si="17"/>
        <v>0</v>
      </c>
      <c r="Q147" s="29">
        <f t="shared" si="15"/>
        <v>1</v>
      </c>
      <c r="R147" s="29">
        <f t="shared" si="16"/>
        <v>1</v>
      </c>
    </row>
    <row r="148" spans="2:18" ht="20.100000000000001" customHeight="1" x14ac:dyDescent="0.3">
      <c r="B148" s="40" t="s">
        <v>3437</v>
      </c>
      <c r="C148" s="34" t="s">
        <v>3438</v>
      </c>
      <c r="D148" s="34" t="s">
        <v>3439</v>
      </c>
      <c r="E148" s="34" t="s">
        <v>3440</v>
      </c>
      <c r="F148" s="34" t="s">
        <v>2967</v>
      </c>
      <c r="G148" s="35">
        <v>24.666666666666668</v>
      </c>
      <c r="H148" s="36">
        <v>0.2</v>
      </c>
      <c r="I148" s="69"/>
      <c r="J148" s="70"/>
      <c r="K148" s="39">
        <f t="shared" si="13"/>
        <v>0</v>
      </c>
      <c r="L148" s="69"/>
      <c r="M148" s="70"/>
      <c r="N148" s="41">
        <f t="shared" si="14"/>
        <v>0</v>
      </c>
      <c r="O148" s="37">
        <f t="shared" si="12"/>
        <v>0</v>
      </c>
      <c r="P148" s="37">
        <f t="shared" si="17"/>
        <v>0</v>
      </c>
      <c r="Q148" s="29">
        <f t="shared" si="15"/>
        <v>1</v>
      </c>
      <c r="R148" s="29">
        <f t="shared" si="16"/>
        <v>1</v>
      </c>
    </row>
    <row r="149" spans="2:18" ht="20.100000000000001" customHeight="1" x14ac:dyDescent="0.3">
      <c r="B149" s="40" t="s">
        <v>3441</v>
      </c>
      <c r="C149" s="34" t="s">
        <v>3442</v>
      </c>
      <c r="D149" s="34" t="s">
        <v>1031</v>
      </c>
      <c r="E149" s="34" t="s">
        <v>3443</v>
      </c>
      <c r="F149" s="34" t="s">
        <v>2967</v>
      </c>
      <c r="G149" s="35">
        <v>46.666666666666664</v>
      </c>
      <c r="H149" s="36">
        <v>0.2</v>
      </c>
      <c r="I149" s="69"/>
      <c r="J149" s="70"/>
      <c r="K149" s="39">
        <f t="shared" si="13"/>
        <v>0</v>
      </c>
      <c r="L149" s="69"/>
      <c r="M149" s="70"/>
      <c r="N149" s="41">
        <f t="shared" si="14"/>
        <v>0</v>
      </c>
      <c r="O149" s="37">
        <f t="shared" si="12"/>
        <v>0</v>
      </c>
      <c r="P149" s="37">
        <f t="shared" si="17"/>
        <v>0</v>
      </c>
      <c r="Q149" s="29">
        <f t="shared" si="15"/>
        <v>1</v>
      </c>
      <c r="R149" s="29">
        <f t="shared" si="16"/>
        <v>1</v>
      </c>
    </row>
    <row r="150" spans="2:18" ht="20.100000000000001" customHeight="1" x14ac:dyDescent="0.3">
      <c r="B150" s="40" t="s">
        <v>3444</v>
      </c>
      <c r="C150" s="34" t="s">
        <v>3445</v>
      </c>
      <c r="D150" s="34" t="s">
        <v>3446</v>
      </c>
      <c r="E150" s="34" t="s">
        <v>3447</v>
      </c>
      <c r="F150" s="34" t="s">
        <v>2967</v>
      </c>
      <c r="G150" s="35">
        <v>35.666666666666664</v>
      </c>
      <c r="H150" s="36">
        <v>0.2</v>
      </c>
      <c r="I150" s="69"/>
      <c r="J150" s="70"/>
      <c r="K150" s="39">
        <f t="shared" si="13"/>
        <v>0</v>
      </c>
      <c r="L150" s="69"/>
      <c r="M150" s="70"/>
      <c r="N150" s="41">
        <f t="shared" si="14"/>
        <v>0</v>
      </c>
      <c r="O150" s="37">
        <f t="shared" si="12"/>
        <v>0</v>
      </c>
      <c r="P150" s="37">
        <f t="shared" si="17"/>
        <v>0</v>
      </c>
      <c r="Q150" s="29">
        <f t="shared" si="15"/>
        <v>1</v>
      </c>
      <c r="R150" s="29">
        <f t="shared" si="16"/>
        <v>1</v>
      </c>
    </row>
    <row r="151" spans="2:18" ht="20.100000000000001" customHeight="1" x14ac:dyDescent="0.3">
      <c r="B151" s="40" t="s">
        <v>3448</v>
      </c>
      <c r="C151" s="34" t="s">
        <v>3449</v>
      </c>
      <c r="D151" s="34" t="s">
        <v>552</v>
      </c>
      <c r="E151" s="34" t="s">
        <v>3450</v>
      </c>
      <c r="F151" s="34" t="s">
        <v>2967</v>
      </c>
      <c r="G151" s="35">
        <v>36.333333333333336</v>
      </c>
      <c r="H151" s="36">
        <v>0.2</v>
      </c>
      <c r="I151" s="69"/>
      <c r="J151" s="70"/>
      <c r="K151" s="39">
        <f t="shared" si="13"/>
        <v>0</v>
      </c>
      <c r="L151" s="69"/>
      <c r="M151" s="70"/>
      <c r="N151" s="41">
        <f t="shared" si="14"/>
        <v>0</v>
      </c>
      <c r="O151" s="37">
        <f t="shared" si="12"/>
        <v>0</v>
      </c>
      <c r="P151" s="37">
        <f t="shared" si="17"/>
        <v>0</v>
      </c>
      <c r="Q151" s="29">
        <f t="shared" si="15"/>
        <v>1</v>
      </c>
      <c r="R151" s="29">
        <f t="shared" si="16"/>
        <v>1</v>
      </c>
    </row>
    <row r="152" spans="2:18" ht="20.100000000000001" customHeight="1" thickBot="1" x14ac:dyDescent="0.35">
      <c r="B152" s="40" t="s">
        <v>3451</v>
      </c>
      <c r="C152" s="34" t="s">
        <v>3452</v>
      </c>
      <c r="D152" s="34" t="s">
        <v>3453</v>
      </c>
      <c r="E152" s="34" t="s">
        <v>3454</v>
      </c>
      <c r="F152" s="34" t="s">
        <v>2967</v>
      </c>
      <c r="G152" s="35">
        <v>139.33333333333334</v>
      </c>
      <c r="H152" s="36">
        <v>0.4</v>
      </c>
      <c r="I152" s="69"/>
      <c r="J152" s="70"/>
      <c r="K152" s="39">
        <f t="shared" si="13"/>
        <v>0</v>
      </c>
      <c r="L152" s="69"/>
      <c r="M152" s="70"/>
      <c r="N152" s="41">
        <f t="shared" si="14"/>
        <v>0</v>
      </c>
      <c r="O152" s="37">
        <f t="shared" si="12"/>
        <v>0</v>
      </c>
      <c r="P152" s="37">
        <f t="shared" si="17"/>
        <v>0</v>
      </c>
      <c r="Q152" s="29">
        <f t="shared" si="15"/>
        <v>1</v>
      </c>
      <c r="R152" s="29">
        <f t="shared" si="16"/>
        <v>1</v>
      </c>
    </row>
    <row r="153" spans="2:18" ht="33" customHeight="1" thickBot="1" x14ac:dyDescent="0.35">
      <c r="B153" s="142" t="s">
        <v>6258</v>
      </c>
      <c r="C153" s="143"/>
      <c r="D153" s="143"/>
      <c r="E153" s="106" t="s">
        <v>6276</v>
      </c>
      <c r="F153" s="106">
        <f>O153</f>
        <v>0</v>
      </c>
      <c r="G153" s="107"/>
      <c r="H153" s="108"/>
      <c r="I153" s="144">
        <f>SUM(K5:K152)</f>
        <v>0</v>
      </c>
      <c r="J153" s="145"/>
      <c r="K153" s="146"/>
      <c r="L153" s="144">
        <f>SUM(N5:N152)</f>
        <v>0</v>
      </c>
      <c r="M153" s="145"/>
      <c r="N153" s="146"/>
      <c r="O153" s="29">
        <f>SUM(O5:O152)</f>
        <v>0</v>
      </c>
    </row>
    <row r="300" spans="2:2" x14ac:dyDescent="0.3">
      <c r="B300" s="28"/>
    </row>
    <row r="301" spans="2:2" x14ac:dyDescent="0.3">
      <c r="B301" s="28"/>
    </row>
    <row r="302" spans="2:2" x14ac:dyDescent="0.3">
      <c r="B302" s="28"/>
    </row>
    <row r="303" spans="2:2" x14ac:dyDescent="0.3">
      <c r="B303" s="28"/>
    </row>
    <row r="304" spans="2:2" x14ac:dyDescent="0.3">
      <c r="B304" s="28"/>
    </row>
    <row r="305" spans="2:2" x14ac:dyDescent="0.3">
      <c r="B305" s="28"/>
    </row>
    <row r="306" spans="2:2" x14ac:dyDescent="0.3">
      <c r="B306" s="28"/>
    </row>
    <row r="307" spans="2:2" x14ac:dyDescent="0.3">
      <c r="B307" s="28"/>
    </row>
    <row r="308" spans="2:2" x14ac:dyDescent="0.3">
      <c r="B308" s="28"/>
    </row>
    <row r="309" spans="2:2" x14ac:dyDescent="0.3">
      <c r="B309" s="28"/>
    </row>
    <row r="310" spans="2:2" x14ac:dyDescent="0.3">
      <c r="B310" s="28"/>
    </row>
    <row r="311" spans="2:2" x14ac:dyDescent="0.3">
      <c r="B311" s="28"/>
    </row>
    <row r="312" spans="2:2" x14ac:dyDescent="0.3">
      <c r="B312" s="28"/>
    </row>
    <row r="313" spans="2:2" x14ac:dyDescent="0.3">
      <c r="B313" s="28"/>
    </row>
    <row r="314" spans="2:2" x14ac:dyDescent="0.3">
      <c r="B314" s="28"/>
    </row>
    <row r="315" spans="2:2" x14ac:dyDescent="0.3">
      <c r="B315" s="28"/>
    </row>
    <row r="316" spans="2:2" x14ac:dyDescent="0.3">
      <c r="B316" s="28"/>
    </row>
    <row r="317" spans="2:2" x14ac:dyDescent="0.3">
      <c r="B317" s="28"/>
    </row>
    <row r="318" spans="2:2" x14ac:dyDescent="0.3">
      <c r="B318" s="28"/>
    </row>
    <row r="319" spans="2:2" x14ac:dyDescent="0.3">
      <c r="B319" s="28"/>
    </row>
    <row r="320" spans="2:2" x14ac:dyDescent="0.3">
      <c r="B320" s="28"/>
    </row>
    <row r="321" spans="2:2" x14ac:dyDescent="0.3">
      <c r="B321" s="28"/>
    </row>
    <row r="322" spans="2:2" x14ac:dyDescent="0.3">
      <c r="B322" s="28"/>
    </row>
    <row r="323" spans="2:2" x14ac:dyDescent="0.3">
      <c r="B323" s="28"/>
    </row>
    <row r="324" spans="2:2" x14ac:dyDescent="0.3">
      <c r="B324" s="28"/>
    </row>
    <row r="325" spans="2:2" x14ac:dyDescent="0.3">
      <c r="B325" s="28"/>
    </row>
    <row r="326" spans="2:2" x14ac:dyDescent="0.3">
      <c r="B326" s="28"/>
    </row>
    <row r="327" spans="2:2" x14ac:dyDescent="0.3">
      <c r="B327" s="28"/>
    </row>
    <row r="328" spans="2:2" x14ac:dyDescent="0.3">
      <c r="B328" s="28"/>
    </row>
    <row r="329" spans="2:2" x14ac:dyDescent="0.3">
      <c r="B329" s="28"/>
    </row>
    <row r="330" spans="2:2" x14ac:dyDescent="0.3">
      <c r="B330" s="28"/>
    </row>
    <row r="331" spans="2:2" x14ac:dyDescent="0.3">
      <c r="B331" s="28"/>
    </row>
    <row r="332" spans="2:2" x14ac:dyDescent="0.3">
      <c r="B332" s="28"/>
    </row>
    <row r="333" spans="2:2" x14ac:dyDescent="0.3">
      <c r="B333" s="28"/>
    </row>
    <row r="334" spans="2:2" x14ac:dyDescent="0.3">
      <c r="B334" s="28"/>
    </row>
  </sheetData>
  <sheetProtection algorithmName="SHA-512" hashValue="WbWnTf1cfjIIY79V0/lOiF8v2Fwf9oTHXNCyhXunewne50bS9aVd1vF6a55j9QUYYVm0MPUeLSQULtfkBGKlKA==" saltValue="B6PIW4jBOW316ir/7jbHpw==" spinCount="100000" sheet="1" objects="1" scenarios="1" autoFilter="0"/>
  <mergeCells count="10">
    <mergeCell ref="Q2:Q3"/>
    <mergeCell ref="R2:R3"/>
    <mergeCell ref="I2:K2"/>
    <mergeCell ref="L2:N2"/>
    <mergeCell ref="B153:D153"/>
    <mergeCell ref="I153:K153"/>
    <mergeCell ref="L153:N153"/>
    <mergeCell ref="B4:D4"/>
    <mergeCell ref="I4:K4"/>
    <mergeCell ref="L4:N4"/>
  </mergeCells>
  <conditionalFormatting sqref="B5:B152">
    <cfRule type="expression" dxfId="66" priority="28">
      <formula>O5=1</formula>
    </cfRule>
  </conditionalFormatting>
  <conditionalFormatting sqref="C5:C152">
    <cfRule type="expression" dxfId="65" priority="27">
      <formula>O5=1</formula>
    </cfRule>
  </conditionalFormatting>
  <conditionalFormatting sqref="E5:E152">
    <cfRule type="expression" dxfId="64" priority="26">
      <formula>O5=1</formula>
    </cfRule>
  </conditionalFormatting>
  <conditionalFormatting sqref="F5:F152">
    <cfRule type="expression" dxfId="63" priority="25">
      <formula>O5=1</formula>
    </cfRule>
  </conditionalFormatting>
  <conditionalFormatting sqref="G5:G152">
    <cfRule type="expression" dxfId="62" priority="24">
      <formula>O5=1</formula>
    </cfRule>
  </conditionalFormatting>
  <conditionalFormatting sqref="H5:H152">
    <cfRule type="expression" dxfId="61" priority="4">
      <formula>O5=1</formula>
    </cfRule>
  </conditionalFormatting>
  <conditionalFormatting sqref="H5:H152">
    <cfRule type="expression" dxfId="60" priority="3">
      <formula>$I5+$L5&gt;$H5</formula>
    </cfRule>
  </conditionalFormatting>
  <conditionalFormatting sqref="K5:K152">
    <cfRule type="expression" dxfId="59" priority="2">
      <formula>$Q5=0</formula>
    </cfRule>
  </conditionalFormatting>
  <conditionalFormatting sqref="N5:N152">
    <cfRule type="expression" dxfId="58" priority="1">
      <formula>$R5=0</formula>
    </cfRule>
  </conditionalFormatting>
  <dataValidations count="1">
    <dataValidation type="whole" allowBlank="1" showInputMessage="1" showErrorMessage="1" sqref="N5:N152 K5:K152" xr:uid="{043B1277-259E-4FB1-BB37-99FFAB3EF424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E4C1A2-A95E-492E-AF07-91EA6686DBE1}">
          <x14:formula1>
            <xm:f>data!$B$1:$B$33</xm:f>
          </x14:formula1>
          <xm:sqref>M5:M152 J5:J152</xm:sqref>
        </x14:dataValidation>
        <x14:dataValidation type="list" allowBlank="1" showInputMessage="1" showErrorMessage="1" xr:uid="{60683E97-0AB0-4AF2-9EEF-B61D34A3A3F0}">
          <x14:formula1>
            <xm:f>data!$A$1:$A$5</xm:f>
          </x14:formula1>
          <xm:sqref>L5:L152 I5:I152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E7AD-1636-4FB5-9E1B-D082919F0D5A}">
  <dimension ref="A1:R320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Pardubický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F139</f>
        <v>0</v>
      </c>
      <c r="G4" s="107"/>
      <c r="H4" s="108"/>
      <c r="I4" s="144">
        <f>I139</f>
        <v>0</v>
      </c>
      <c r="J4" s="145"/>
      <c r="K4" s="145"/>
      <c r="L4" s="144">
        <f>L139</f>
        <v>0</v>
      </c>
      <c r="M4" s="145"/>
      <c r="N4" s="146"/>
      <c r="P4" s="37"/>
    </row>
    <row r="5" spans="1:18" ht="20.100000000000001" customHeight="1" x14ac:dyDescent="0.3">
      <c r="B5" s="40" t="s">
        <v>3455</v>
      </c>
      <c r="C5" s="34" t="s">
        <v>3456</v>
      </c>
      <c r="D5" s="34" t="s">
        <v>478</v>
      </c>
      <c r="E5" s="34" t="s">
        <v>3457</v>
      </c>
      <c r="F5" s="34" t="s">
        <v>3458</v>
      </c>
      <c r="G5" s="35">
        <v>134.66666666666666</v>
      </c>
      <c r="H5" s="36">
        <v>0.4</v>
      </c>
      <c r="I5" s="69"/>
      <c r="J5" s="70"/>
      <c r="K5" s="39">
        <f t="shared" ref="K5:K23" si="0">INT(J5/12*1720*I5)</f>
        <v>0</v>
      </c>
      <c r="L5" s="69"/>
      <c r="M5" s="70"/>
      <c r="N5" s="41">
        <f t="shared" ref="N5:N23" si="1">INT(M5/12*1720*L5)</f>
        <v>0</v>
      </c>
      <c r="O5" s="37">
        <f t="shared" ref="O5:O22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3459</v>
      </c>
      <c r="C6" s="34" t="s">
        <v>3460</v>
      </c>
      <c r="D6" s="34" t="s">
        <v>3461</v>
      </c>
      <c r="E6" s="34" t="s">
        <v>3462</v>
      </c>
      <c r="F6" s="34" t="s">
        <v>3458</v>
      </c>
      <c r="G6" s="35">
        <v>46.333333333333336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3463</v>
      </c>
      <c r="C7" s="34" t="s">
        <v>3464</v>
      </c>
      <c r="D7" s="34" t="s">
        <v>3465</v>
      </c>
      <c r="E7" s="34" t="s">
        <v>3466</v>
      </c>
      <c r="F7" s="34" t="s">
        <v>3458</v>
      </c>
      <c r="G7" s="35">
        <v>172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3467</v>
      </c>
      <c r="C8" s="34" t="s">
        <v>3468</v>
      </c>
      <c r="D8" s="34" t="s">
        <v>3469</v>
      </c>
      <c r="E8" s="34" t="s">
        <v>3470</v>
      </c>
      <c r="F8" s="34" t="s">
        <v>3458</v>
      </c>
      <c r="G8" s="35">
        <v>56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3471</v>
      </c>
      <c r="C9" s="34" t="s">
        <v>3472</v>
      </c>
      <c r="D9" s="34" t="s">
        <v>926</v>
      </c>
      <c r="E9" s="34" t="s">
        <v>3473</v>
      </c>
      <c r="F9" s="34" t="s">
        <v>3458</v>
      </c>
      <c r="G9" s="35">
        <v>66.666666666666671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3474</v>
      </c>
      <c r="C10" s="34" t="s">
        <v>3475</v>
      </c>
      <c r="D10" s="34" t="s">
        <v>3476</v>
      </c>
      <c r="E10" s="34" t="s">
        <v>3477</v>
      </c>
      <c r="F10" s="34" t="s">
        <v>3458</v>
      </c>
      <c r="G10" s="35">
        <v>81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3478</v>
      </c>
      <c r="C11" s="34" t="s">
        <v>3479</v>
      </c>
      <c r="D11" s="34" t="s">
        <v>2836</v>
      </c>
      <c r="E11" s="34" t="s">
        <v>3480</v>
      </c>
      <c r="F11" s="34" t="s">
        <v>3458</v>
      </c>
      <c r="G11" s="35">
        <v>21.666666666666668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3481</v>
      </c>
      <c r="C12" s="34" t="s">
        <v>3482</v>
      </c>
      <c r="D12" s="34" t="s">
        <v>767</v>
      </c>
      <c r="E12" s="34" t="s">
        <v>3483</v>
      </c>
      <c r="F12" s="34" t="s">
        <v>3458</v>
      </c>
      <c r="G12" s="35">
        <v>28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3484</v>
      </c>
      <c r="C13" s="34" t="s">
        <v>3485</v>
      </c>
      <c r="D13" s="34" t="s">
        <v>2391</v>
      </c>
      <c r="E13" s="34" t="s">
        <v>3486</v>
      </c>
      <c r="F13" s="34" t="s">
        <v>3458</v>
      </c>
      <c r="G13" s="35">
        <v>36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3487</v>
      </c>
      <c r="C14" s="34" t="s">
        <v>3488</v>
      </c>
      <c r="D14" s="34" t="s">
        <v>357</v>
      </c>
      <c r="E14" s="34" t="s">
        <v>3489</v>
      </c>
      <c r="F14" s="34" t="s">
        <v>3458</v>
      </c>
      <c r="G14" s="35">
        <v>32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3490</v>
      </c>
      <c r="C15" s="34" t="s">
        <v>3491</v>
      </c>
      <c r="D15" s="34" t="s">
        <v>3325</v>
      </c>
      <c r="E15" s="34" t="s">
        <v>3492</v>
      </c>
      <c r="F15" s="34" t="s">
        <v>3458</v>
      </c>
      <c r="G15" s="35">
        <v>133.33333333333334</v>
      </c>
      <c r="H15" s="36">
        <v>0.4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3493</v>
      </c>
      <c r="C16" s="34" t="s">
        <v>3494</v>
      </c>
      <c r="D16" s="34" t="s">
        <v>1814</v>
      </c>
      <c r="E16" s="34" t="s">
        <v>3495</v>
      </c>
      <c r="F16" s="34" t="s">
        <v>3458</v>
      </c>
      <c r="G16" s="35">
        <v>26.666666666666668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3496</v>
      </c>
      <c r="C17" s="34" t="s">
        <v>3497</v>
      </c>
      <c r="D17" s="34" t="s">
        <v>3498</v>
      </c>
      <c r="E17" s="34" t="s">
        <v>3499</v>
      </c>
      <c r="F17" s="34" t="s">
        <v>3458</v>
      </c>
      <c r="G17" s="35">
        <v>63.333333333333336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3500</v>
      </c>
      <c r="C18" s="34" t="s">
        <v>3501</v>
      </c>
      <c r="D18" s="34" t="s">
        <v>2894</v>
      </c>
      <c r="E18" s="34" t="s">
        <v>3502</v>
      </c>
      <c r="F18" s="34" t="s">
        <v>3458</v>
      </c>
      <c r="G18" s="35">
        <v>33.333333333333336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3503</v>
      </c>
      <c r="C19" s="34" t="s">
        <v>3504</v>
      </c>
      <c r="D19" s="34" t="s">
        <v>3505</v>
      </c>
      <c r="E19" s="34" t="s">
        <v>3506</v>
      </c>
      <c r="F19" s="34" t="s">
        <v>3458</v>
      </c>
      <c r="G19" s="35">
        <v>55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3507</v>
      </c>
      <c r="C20" s="34" t="s">
        <v>3508</v>
      </c>
      <c r="D20" s="34" t="s">
        <v>1402</v>
      </c>
      <c r="E20" s="34" t="s">
        <v>3509</v>
      </c>
      <c r="F20" s="34" t="s">
        <v>3458</v>
      </c>
      <c r="G20" s="35">
        <v>56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3510</v>
      </c>
      <c r="C21" s="34" t="s">
        <v>3511</v>
      </c>
      <c r="D21" s="34" t="s">
        <v>517</v>
      </c>
      <c r="E21" s="34" t="s">
        <v>3512</v>
      </c>
      <c r="F21" s="34" t="s">
        <v>3458</v>
      </c>
      <c r="G21" s="35">
        <v>26</v>
      </c>
      <c r="H21" s="36">
        <v>0.2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>
        <v>650051963</v>
      </c>
      <c r="C22" s="34" t="s">
        <v>3513</v>
      </c>
      <c r="D22" s="34" t="s">
        <v>3514</v>
      </c>
      <c r="E22" s="34" t="s">
        <v>3515</v>
      </c>
      <c r="F22" s="34" t="s">
        <v>3458</v>
      </c>
      <c r="G22" s="35">
        <v>20.333333333333332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3516</v>
      </c>
      <c r="C23" s="34" t="s">
        <v>3517</v>
      </c>
      <c r="D23" s="34" t="s">
        <v>513</v>
      </c>
      <c r="E23" s="34" t="s">
        <v>3518</v>
      </c>
      <c r="F23" s="34" t="s">
        <v>3458</v>
      </c>
      <c r="G23" s="35">
        <v>110.66666666666667</v>
      </c>
      <c r="H23" s="36">
        <v>0.4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ref="O23:O86" si="6">IF(K23+N23&gt;0,1,0)</f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3519</v>
      </c>
      <c r="C24" s="34" t="s">
        <v>3520</v>
      </c>
      <c r="D24" s="34" t="s">
        <v>540</v>
      </c>
      <c r="E24" s="34" t="s">
        <v>3521</v>
      </c>
      <c r="F24" s="34" t="s">
        <v>3458</v>
      </c>
      <c r="G24" s="35">
        <v>20</v>
      </c>
      <c r="H24" s="36">
        <v>0.2</v>
      </c>
      <c r="I24" s="69"/>
      <c r="J24" s="70"/>
      <c r="K24" s="39">
        <f t="shared" ref="K24:K87" si="7">INT(J24/12*1720*I24)</f>
        <v>0</v>
      </c>
      <c r="L24" s="69"/>
      <c r="M24" s="70"/>
      <c r="N24" s="41">
        <f t="shared" ref="N24:N87" si="8">INT(M24/12*1720*L24)</f>
        <v>0</v>
      </c>
      <c r="O24" s="37">
        <f t="shared" si="6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3522</v>
      </c>
      <c r="C25" s="34" t="s">
        <v>3523</v>
      </c>
      <c r="D25" s="34" t="s">
        <v>630</v>
      </c>
      <c r="E25" s="34" t="s">
        <v>3524</v>
      </c>
      <c r="F25" s="34" t="s">
        <v>3458</v>
      </c>
      <c r="G25" s="35">
        <v>55.666666666666664</v>
      </c>
      <c r="H25" s="36">
        <v>0.2</v>
      </c>
      <c r="I25" s="69"/>
      <c r="J25" s="70"/>
      <c r="K25" s="39">
        <f t="shared" si="7"/>
        <v>0</v>
      </c>
      <c r="L25" s="69"/>
      <c r="M25" s="70"/>
      <c r="N25" s="41">
        <f t="shared" si="8"/>
        <v>0</v>
      </c>
      <c r="O25" s="37">
        <f t="shared" si="6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3525</v>
      </c>
      <c r="C26" s="34" t="s">
        <v>3526</v>
      </c>
      <c r="D26" s="34" t="s">
        <v>1749</v>
      </c>
      <c r="E26" s="34" t="s">
        <v>3527</v>
      </c>
      <c r="F26" s="34" t="s">
        <v>3458</v>
      </c>
      <c r="G26" s="35">
        <v>27</v>
      </c>
      <c r="H26" s="36">
        <v>0.2</v>
      </c>
      <c r="I26" s="69"/>
      <c r="J26" s="70"/>
      <c r="K26" s="39">
        <f t="shared" si="7"/>
        <v>0</v>
      </c>
      <c r="L26" s="69"/>
      <c r="M26" s="70"/>
      <c r="N26" s="41">
        <f t="shared" si="8"/>
        <v>0</v>
      </c>
      <c r="O26" s="37">
        <f t="shared" si="6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3528</v>
      </c>
      <c r="C27" s="34" t="s">
        <v>3529</v>
      </c>
      <c r="D27" s="34" t="s">
        <v>3530</v>
      </c>
      <c r="E27" s="34" t="s">
        <v>3531</v>
      </c>
      <c r="F27" s="34" t="s">
        <v>3458</v>
      </c>
      <c r="G27" s="35">
        <v>156</v>
      </c>
      <c r="H27" s="36">
        <v>0.4</v>
      </c>
      <c r="I27" s="69"/>
      <c r="J27" s="70"/>
      <c r="K27" s="39">
        <f t="shared" si="7"/>
        <v>0</v>
      </c>
      <c r="L27" s="69"/>
      <c r="M27" s="70"/>
      <c r="N27" s="41">
        <f t="shared" si="8"/>
        <v>0</v>
      </c>
      <c r="O27" s="37">
        <f t="shared" si="6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3532</v>
      </c>
      <c r="C28" s="34" t="s">
        <v>3533</v>
      </c>
      <c r="D28" s="34" t="s">
        <v>3534</v>
      </c>
      <c r="E28" s="34" t="s">
        <v>3535</v>
      </c>
      <c r="F28" s="34" t="s">
        <v>3458</v>
      </c>
      <c r="G28" s="35">
        <v>70</v>
      </c>
      <c r="H28" s="36">
        <v>0.2</v>
      </c>
      <c r="I28" s="69"/>
      <c r="J28" s="70"/>
      <c r="K28" s="39">
        <f t="shared" si="7"/>
        <v>0</v>
      </c>
      <c r="L28" s="69"/>
      <c r="M28" s="70"/>
      <c r="N28" s="41">
        <f t="shared" si="8"/>
        <v>0</v>
      </c>
      <c r="O28" s="37">
        <f t="shared" si="6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3536</v>
      </c>
      <c r="C29" s="34" t="s">
        <v>3537</v>
      </c>
      <c r="D29" s="34" t="s">
        <v>1633</v>
      </c>
      <c r="E29" s="34" t="s">
        <v>3538</v>
      </c>
      <c r="F29" s="34" t="s">
        <v>3458</v>
      </c>
      <c r="G29" s="35">
        <v>120.66666666666667</v>
      </c>
      <c r="H29" s="36">
        <v>0.4</v>
      </c>
      <c r="I29" s="69"/>
      <c r="J29" s="70"/>
      <c r="K29" s="39">
        <f t="shared" si="7"/>
        <v>0</v>
      </c>
      <c r="L29" s="69"/>
      <c r="M29" s="70"/>
      <c r="N29" s="41">
        <f t="shared" si="8"/>
        <v>0</v>
      </c>
      <c r="O29" s="37">
        <f t="shared" si="6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3539</v>
      </c>
      <c r="C30" s="34" t="s">
        <v>3540</v>
      </c>
      <c r="D30" s="34" t="s">
        <v>3541</v>
      </c>
      <c r="E30" s="34" t="s">
        <v>3542</v>
      </c>
      <c r="F30" s="34" t="s">
        <v>3458</v>
      </c>
      <c r="G30" s="35">
        <v>110.33333333333333</v>
      </c>
      <c r="H30" s="36">
        <v>0.4</v>
      </c>
      <c r="I30" s="69"/>
      <c r="J30" s="70"/>
      <c r="K30" s="39">
        <f t="shared" si="7"/>
        <v>0</v>
      </c>
      <c r="L30" s="69"/>
      <c r="M30" s="70"/>
      <c r="N30" s="41">
        <f t="shared" si="8"/>
        <v>0</v>
      </c>
      <c r="O30" s="37">
        <f t="shared" si="6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3543</v>
      </c>
      <c r="C31" s="34" t="s">
        <v>3544</v>
      </c>
      <c r="D31" s="34" t="s">
        <v>3545</v>
      </c>
      <c r="E31" s="34" t="s">
        <v>3542</v>
      </c>
      <c r="F31" s="34" t="s">
        <v>3458</v>
      </c>
      <c r="G31" s="35">
        <v>46</v>
      </c>
      <c r="H31" s="36">
        <v>0.2</v>
      </c>
      <c r="I31" s="69"/>
      <c r="J31" s="70"/>
      <c r="K31" s="39">
        <f t="shared" si="7"/>
        <v>0</v>
      </c>
      <c r="L31" s="69"/>
      <c r="M31" s="70"/>
      <c r="N31" s="41">
        <f t="shared" si="8"/>
        <v>0</v>
      </c>
      <c r="O31" s="37">
        <f t="shared" si="6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3546</v>
      </c>
      <c r="C32" s="34" t="s">
        <v>3547</v>
      </c>
      <c r="D32" s="34" t="s">
        <v>3548</v>
      </c>
      <c r="E32" s="34" t="s">
        <v>3542</v>
      </c>
      <c r="F32" s="34" t="s">
        <v>3458</v>
      </c>
      <c r="G32" s="35">
        <v>99</v>
      </c>
      <c r="H32" s="36">
        <v>0.2</v>
      </c>
      <c r="I32" s="69"/>
      <c r="J32" s="70"/>
      <c r="K32" s="39">
        <f t="shared" si="7"/>
        <v>0</v>
      </c>
      <c r="L32" s="69"/>
      <c r="M32" s="70"/>
      <c r="N32" s="41">
        <f t="shared" si="8"/>
        <v>0</v>
      </c>
      <c r="O32" s="37">
        <f t="shared" si="6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3549</v>
      </c>
      <c r="C33" s="34" t="s">
        <v>3550</v>
      </c>
      <c r="D33" s="34" t="s">
        <v>3551</v>
      </c>
      <c r="E33" s="34" t="s">
        <v>3552</v>
      </c>
      <c r="F33" s="34" t="s">
        <v>3458</v>
      </c>
      <c r="G33" s="35">
        <v>49</v>
      </c>
      <c r="H33" s="36">
        <v>0.2</v>
      </c>
      <c r="I33" s="69"/>
      <c r="J33" s="70"/>
      <c r="K33" s="39">
        <f t="shared" si="7"/>
        <v>0</v>
      </c>
      <c r="L33" s="69"/>
      <c r="M33" s="70"/>
      <c r="N33" s="41">
        <f t="shared" si="8"/>
        <v>0</v>
      </c>
      <c r="O33" s="37">
        <f t="shared" si="6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3553</v>
      </c>
      <c r="C34" s="34" t="s">
        <v>3554</v>
      </c>
      <c r="D34" s="34" t="s">
        <v>307</v>
      </c>
      <c r="E34" s="34" t="s">
        <v>3555</v>
      </c>
      <c r="F34" s="34" t="s">
        <v>3458</v>
      </c>
      <c r="G34" s="35">
        <v>38</v>
      </c>
      <c r="H34" s="36">
        <v>0.2</v>
      </c>
      <c r="I34" s="69"/>
      <c r="J34" s="70"/>
      <c r="K34" s="39">
        <f t="shared" si="7"/>
        <v>0</v>
      </c>
      <c r="L34" s="69"/>
      <c r="M34" s="70"/>
      <c r="N34" s="41">
        <f t="shared" si="8"/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3556</v>
      </c>
      <c r="C35" s="34" t="s">
        <v>3557</v>
      </c>
      <c r="D35" s="34" t="s">
        <v>3558</v>
      </c>
      <c r="E35" s="34" t="s">
        <v>3559</v>
      </c>
      <c r="F35" s="34" t="s">
        <v>3458</v>
      </c>
      <c r="G35" s="35">
        <v>143.66666666666666</v>
      </c>
      <c r="H35" s="36">
        <v>0.4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3560</v>
      </c>
      <c r="C36" s="34" t="s">
        <v>3561</v>
      </c>
      <c r="D36" s="34" t="s">
        <v>2155</v>
      </c>
      <c r="E36" s="34" t="s">
        <v>916</v>
      </c>
      <c r="F36" s="34" t="s">
        <v>3458</v>
      </c>
      <c r="G36" s="35">
        <v>32.666666666666664</v>
      </c>
      <c r="H36" s="36">
        <v>0.2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3562</v>
      </c>
      <c r="C37" s="34" t="s">
        <v>3563</v>
      </c>
      <c r="D37" s="34" t="s">
        <v>915</v>
      </c>
      <c r="E37" s="34" t="s">
        <v>3564</v>
      </c>
      <c r="F37" s="34" t="s">
        <v>3458</v>
      </c>
      <c r="G37" s="35">
        <v>41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3565</v>
      </c>
      <c r="C38" s="34" t="s">
        <v>3566</v>
      </c>
      <c r="D38" s="34" t="s">
        <v>1806</v>
      </c>
      <c r="E38" s="34" t="s">
        <v>3567</v>
      </c>
      <c r="F38" s="34" t="s">
        <v>3458</v>
      </c>
      <c r="G38" s="35">
        <v>35.333333333333336</v>
      </c>
      <c r="H38" s="36">
        <v>0.2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3568</v>
      </c>
      <c r="C39" s="34" t="s">
        <v>3569</v>
      </c>
      <c r="D39" s="34" t="s">
        <v>401</v>
      </c>
      <c r="E39" s="34" t="s">
        <v>3570</v>
      </c>
      <c r="F39" s="34" t="s">
        <v>3458</v>
      </c>
      <c r="G39" s="35">
        <v>130.66666666666666</v>
      </c>
      <c r="H39" s="36">
        <v>0.4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3571</v>
      </c>
      <c r="C40" s="34" t="s">
        <v>3572</v>
      </c>
      <c r="D40" s="34" t="s">
        <v>1353</v>
      </c>
      <c r="E40" s="34" t="s">
        <v>3573</v>
      </c>
      <c r="F40" s="34" t="s">
        <v>3458</v>
      </c>
      <c r="G40" s="35">
        <v>127.66666666666667</v>
      </c>
      <c r="H40" s="36">
        <v>0.4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3574</v>
      </c>
      <c r="C41" s="34" t="s">
        <v>3575</v>
      </c>
      <c r="D41" s="34" t="s">
        <v>1272</v>
      </c>
      <c r="E41" s="34" t="s">
        <v>3576</v>
      </c>
      <c r="F41" s="34" t="s">
        <v>3458</v>
      </c>
      <c r="G41" s="35">
        <v>25.666666666666668</v>
      </c>
      <c r="H41" s="36">
        <v>0.2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3577</v>
      </c>
      <c r="C42" s="34" t="s">
        <v>3578</v>
      </c>
      <c r="D42" s="34" t="s">
        <v>1394</v>
      </c>
      <c r="E42" s="34" t="s">
        <v>3579</v>
      </c>
      <c r="F42" s="34" t="s">
        <v>3458</v>
      </c>
      <c r="G42" s="35">
        <v>38.333333333333336</v>
      </c>
      <c r="H42" s="36">
        <v>0.2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3580</v>
      </c>
      <c r="C43" s="34" t="s">
        <v>3581</v>
      </c>
      <c r="D43" s="34" t="s">
        <v>3582</v>
      </c>
      <c r="E43" s="34" t="s">
        <v>3583</v>
      </c>
      <c r="F43" s="34" t="s">
        <v>3458</v>
      </c>
      <c r="G43" s="35">
        <v>169.66666666666666</v>
      </c>
      <c r="H43" s="36">
        <v>0.4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3584</v>
      </c>
      <c r="C44" s="34" t="s">
        <v>3585</v>
      </c>
      <c r="D44" s="34" t="s">
        <v>2836</v>
      </c>
      <c r="E44" s="34" t="s">
        <v>3586</v>
      </c>
      <c r="F44" s="34" t="s">
        <v>3458</v>
      </c>
      <c r="G44" s="35">
        <v>78.666666666666671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3587</v>
      </c>
      <c r="C45" s="34" t="s">
        <v>3588</v>
      </c>
      <c r="D45" s="34" t="s">
        <v>3589</v>
      </c>
      <c r="E45" s="34" t="s">
        <v>3590</v>
      </c>
      <c r="F45" s="34" t="s">
        <v>3458</v>
      </c>
      <c r="G45" s="35">
        <v>158</v>
      </c>
      <c r="H45" s="36">
        <v>0.4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3591</v>
      </c>
      <c r="C46" s="34" t="s">
        <v>3592</v>
      </c>
      <c r="D46" s="34" t="s">
        <v>341</v>
      </c>
      <c r="E46" s="34" t="s">
        <v>3593</v>
      </c>
      <c r="F46" s="34" t="s">
        <v>3458</v>
      </c>
      <c r="G46" s="35">
        <v>69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3594</v>
      </c>
      <c r="C47" s="34" t="s">
        <v>3595</v>
      </c>
      <c r="D47" s="34" t="s">
        <v>3596</v>
      </c>
      <c r="E47" s="34" t="s">
        <v>3597</v>
      </c>
      <c r="F47" s="34" t="s">
        <v>3458</v>
      </c>
      <c r="G47" s="35">
        <v>36</v>
      </c>
      <c r="H47" s="36">
        <v>0.2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3598</v>
      </c>
      <c r="C48" s="34" t="s">
        <v>3599</v>
      </c>
      <c r="D48" s="34" t="s">
        <v>1201</v>
      </c>
      <c r="E48" s="34" t="s">
        <v>3600</v>
      </c>
      <c r="F48" s="34" t="s">
        <v>3458</v>
      </c>
      <c r="G48" s="35">
        <v>25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3601</v>
      </c>
      <c r="C49" s="34" t="s">
        <v>3602</v>
      </c>
      <c r="D49" s="34" t="s">
        <v>3589</v>
      </c>
      <c r="E49" s="34" t="s">
        <v>3603</v>
      </c>
      <c r="F49" s="34" t="s">
        <v>3458</v>
      </c>
      <c r="G49" s="35">
        <v>28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3604</v>
      </c>
      <c r="C50" s="34" t="s">
        <v>3605</v>
      </c>
      <c r="D50" s="34" t="s">
        <v>3606</v>
      </c>
      <c r="E50" s="34" t="s">
        <v>3607</v>
      </c>
      <c r="F50" s="34" t="s">
        <v>3458</v>
      </c>
      <c r="G50" s="35">
        <v>61.666666666666664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3608</v>
      </c>
      <c r="C51" s="34" t="s">
        <v>3609</v>
      </c>
      <c r="D51" s="34" t="s">
        <v>486</v>
      </c>
      <c r="E51" s="34" t="s">
        <v>3610</v>
      </c>
      <c r="F51" s="34" t="s">
        <v>3458</v>
      </c>
      <c r="G51" s="35">
        <v>163.33333333333334</v>
      </c>
      <c r="H51" s="36">
        <v>0.4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3611</v>
      </c>
      <c r="C52" s="34" t="s">
        <v>3612</v>
      </c>
      <c r="D52" s="34" t="s">
        <v>326</v>
      </c>
      <c r="E52" s="34" t="s">
        <v>1855</v>
      </c>
      <c r="F52" s="34" t="s">
        <v>3458</v>
      </c>
      <c r="G52" s="35">
        <v>44</v>
      </c>
      <c r="H52" s="36">
        <v>0.2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3613</v>
      </c>
      <c r="C53" s="34" t="s">
        <v>3614</v>
      </c>
      <c r="D53" s="34" t="s">
        <v>786</v>
      </c>
      <c r="E53" s="34" t="s">
        <v>1855</v>
      </c>
      <c r="F53" s="34" t="s">
        <v>3458</v>
      </c>
      <c r="G53" s="35">
        <v>50.666666666666664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3615</v>
      </c>
      <c r="C54" s="34" t="s">
        <v>3616</v>
      </c>
      <c r="D54" s="34" t="s">
        <v>528</v>
      </c>
      <c r="E54" s="34" t="s">
        <v>3617</v>
      </c>
      <c r="F54" s="34" t="s">
        <v>3458</v>
      </c>
      <c r="G54" s="35">
        <v>28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3618</v>
      </c>
      <c r="C55" s="34" t="s">
        <v>3619</v>
      </c>
      <c r="D55" s="34" t="s">
        <v>1861</v>
      </c>
      <c r="E55" s="34" t="s">
        <v>3620</v>
      </c>
      <c r="F55" s="34" t="s">
        <v>3458</v>
      </c>
      <c r="G55" s="35">
        <v>150.66666666666666</v>
      </c>
      <c r="H55" s="36">
        <v>0.4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3621</v>
      </c>
      <c r="C56" s="34" t="s">
        <v>3622</v>
      </c>
      <c r="D56" s="34" t="s">
        <v>3623</v>
      </c>
      <c r="E56" s="34" t="s">
        <v>1051</v>
      </c>
      <c r="F56" s="34" t="s">
        <v>3458</v>
      </c>
      <c r="G56" s="35">
        <v>103</v>
      </c>
      <c r="H56" s="36">
        <v>0.4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3624</v>
      </c>
      <c r="C57" s="34" t="s">
        <v>3625</v>
      </c>
      <c r="D57" s="34" t="s">
        <v>1749</v>
      </c>
      <c r="E57" s="34" t="s">
        <v>3626</v>
      </c>
      <c r="F57" s="34" t="s">
        <v>3458</v>
      </c>
      <c r="G57" s="35">
        <v>47.333333333333336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3627</v>
      </c>
      <c r="C58" s="34" t="s">
        <v>3628</v>
      </c>
      <c r="D58" s="34" t="s">
        <v>934</v>
      </c>
      <c r="E58" s="34" t="s">
        <v>3629</v>
      </c>
      <c r="F58" s="34" t="s">
        <v>3458</v>
      </c>
      <c r="G58" s="35">
        <v>32.666666666666664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3630</v>
      </c>
      <c r="C59" s="34" t="s">
        <v>3631</v>
      </c>
      <c r="D59" s="34" t="s">
        <v>548</v>
      </c>
      <c r="E59" s="34" t="s">
        <v>3632</v>
      </c>
      <c r="F59" s="34" t="s">
        <v>3458</v>
      </c>
      <c r="G59" s="35">
        <v>136.66666666666666</v>
      </c>
      <c r="H59" s="36">
        <v>0.4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3633</v>
      </c>
      <c r="C60" s="34" t="s">
        <v>3634</v>
      </c>
      <c r="D60" s="34" t="s">
        <v>1000</v>
      </c>
      <c r="E60" s="34" t="s">
        <v>3632</v>
      </c>
      <c r="F60" s="34" t="s">
        <v>3458</v>
      </c>
      <c r="G60" s="35">
        <v>63.666666666666664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3635</v>
      </c>
      <c r="C61" s="34" t="s">
        <v>3636</v>
      </c>
      <c r="D61" s="34" t="s">
        <v>3637</v>
      </c>
      <c r="E61" s="34" t="s">
        <v>1059</v>
      </c>
      <c r="F61" s="34" t="s">
        <v>3458</v>
      </c>
      <c r="G61" s="35">
        <v>177.66666666666666</v>
      </c>
      <c r="H61" s="36">
        <v>0.4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3638</v>
      </c>
      <c r="C62" s="34" t="s">
        <v>3639</v>
      </c>
      <c r="D62" s="34" t="s">
        <v>919</v>
      </c>
      <c r="E62" s="34" t="s">
        <v>3640</v>
      </c>
      <c r="F62" s="34" t="s">
        <v>3458</v>
      </c>
      <c r="G62" s="35">
        <v>45.5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3641</v>
      </c>
      <c r="C63" s="34" t="s">
        <v>3642</v>
      </c>
      <c r="D63" s="34" t="s">
        <v>3643</v>
      </c>
      <c r="E63" s="34" t="s">
        <v>3644</v>
      </c>
      <c r="F63" s="34" t="s">
        <v>3458</v>
      </c>
      <c r="G63" s="35">
        <v>57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3645</v>
      </c>
      <c r="C64" s="34" t="s">
        <v>3646</v>
      </c>
      <c r="D64" s="34" t="s">
        <v>1636</v>
      </c>
      <c r="E64" s="34" t="s">
        <v>3647</v>
      </c>
      <c r="F64" s="34" t="s">
        <v>3458</v>
      </c>
      <c r="G64" s="35">
        <v>24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3648</v>
      </c>
      <c r="C65" s="34" t="s">
        <v>3649</v>
      </c>
      <c r="D65" s="34" t="s">
        <v>2143</v>
      </c>
      <c r="E65" s="34" t="s">
        <v>3650</v>
      </c>
      <c r="F65" s="34" t="s">
        <v>3458</v>
      </c>
      <c r="G65" s="35">
        <v>26.666666666666668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3651</v>
      </c>
      <c r="C66" s="34" t="s">
        <v>3652</v>
      </c>
      <c r="D66" s="34" t="s">
        <v>218</v>
      </c>
      <c r="E66" s="34" t="s">
        <v>3653</v>
      </c>
      <c r="F66" s="34" t="s">
        <v>3458</v>
      </c>
      <c r="G66" s="35">
        <v>106</v>
      </c>
      <c r="H66" s="36">
        <v>0.4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3654</v>
      </c>
      <c r="C67" s="34" t="s">
        <v>3655</v>
      </c>
      <c r="D67" s="34" t="s">
        <v>1031</v>
      </c>
      <c r="E67" s="34" t="s">
        <v>3656</v>
      </c>
      <c r="F67" s="34" t="s">
        <v>3458</v>
      </c>
      <c r="G67" s="35">
        <v>45.333333333333336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3657</v>
      </c>
      <c r="C68" s="34" t="s">
        <v>3658</v>
      </c>
      <c r="D68" s="34" t="s">
        <v>264</v>
      </c>
      <c r="E68" s="34" t="s">
        <v>3659</v>
      </c>
      <c r="F68" s="34" t="s">
        <v>3458</v>
      </c>
      <c r="G68" s="35">
        <v>41</v>
      </c>
      <c r="H68" s="36">
        <v>0.2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3660</v>
      </c>
      <c r="C69" s="34" t="s">
        <v>3661</v>
      </c>
      <c r="D69" s="34" t="s">
        <v>3662</v>
      </c>
      <c r="E69" s="34" t="s">
        <v>3663</v>
      </c>
      <c r="F69" s="34" t="s">
        <v>3458</v>
      </c>
      <c r="G69" s="35">
        <v>35.333333333333336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3664</v>
      </c>
      <c r="C70" s="34" t="s">
        <v>3665</v>
      </c>
      <c r="D70" s="34" t="s">
        <v>2029</v>
      </c>
      <c r="E70" s="34" t="s">
        <v>3666</v>
      </c>
      <c r="F70" s="34" t="s">
        <v>3458</v>
      </c>
      <c r="G70" s="35">
        <v>45</v>
      </c>
      <c r="H70" s="36">
        <v>0.2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3667</v>
      </c>
      <c r="C71" s="34" t="s">
        <v>3668</v>
      </c>
      <c r="D71" s="34" t="s">
        <v>3269</v>
      </c>
      <c r="E71" s="34" t="s">
        <v>3669</v>
      </c>
      <c r="F71" s="34" t="s">
        <v>3458</v>
      </c>
      <c r="G71" s="35">
        <v>25</v>
      </c>
      <c r="H71" s="36">
        <v>0.2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3670</v>
      </c>
      <c r="C72" s="34" t="s">
        <v>3671</v>
      </c>
      <c r="D72" s="34" t="s">
        <v>3325</v>
      </c>
      <c r="E72" s="34" t="s">
        <v>3672</v>
      </c>
      <c r="F72" s="34" t="s">
        <v>3458</v>
      </c>
      <c r="G72" s="35">
        <v>32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3673</v>
      </c>
      <c r="C73" s="34" t="s">
        <v>3674</v>
      </c>
      <c r="D73" s="34" t="s">
        <v>1130</v>
      </c>
      <c r="E73" s="34" t="s">
        <v>3675</v>
      </c>
      <c r="F73" s="34" t="s">
        <v>3458</v>
      </c>
      <c r="G73" s="35">
        <v>37.333333333333336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3676</v>
      </c>
      <c r="C74" s="34" t="s">
        <v>3677</v>
      </c>
      <c r="D74" s="34" t="s">
        <v>3678</v>
      </c>
      <c r="E74" s="34" t="s">
        <v>3679</v>
      </c>
      <c r="F74" s="34" t="s">
        <v>3458</v>
      </c>
      <c r="G74" s="35">
        <v>174.66666666666666</v>
      </c>
      <c r="H74" s="36">
        <v>0.4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3680</v>
      </c>
      <c r="C75" s="34" t="s">
        <v>3681</v>
      </c>
      <c r="D75" s="34" t="s">
        <v>3682</v>
      </c>
      <c r="E75" s="34" t="s">
        <v>3679</v>
      </c>
      <c r="F75" s="34" t="s">
        <v>3458</v>
      </c>
      <c r="G75" s="35">
        <v>58</v>
      </c>
      <c r="H75" s="36">
        <v>0.2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3683</v>
      </c>
      <c r="C76" s="34" t="s">
        <v>3684</v>
      </c>
      <c r="D76" s="34" t="s">
        <v>3685</v>
      </c>
      <c r="E76" s="34" t="s">
        <v>3679</v>
      </c>
      <c r="F76" s="34" t="s">
        <v>3458</v>
      </c>
      <c r="G76" s="35">
        <v>126</v>
      </c>
      <c r="H76" s="36">
        <v>0.4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3686</v>
      </c>
      <c r="C77" s="34" t="s">
        <v>3687</v>
      </c>
      <c r="D77" s="34" t="s">
        <v>3688</v>
      </c>
      <c r="E77" s="34" t="s">
        <v>3679</v>
      </c>
      <c r="F77" s="34" t="s">
        <v>3458</v>
      </c>
      <c r="G77" s="35">
        <v>138</v>
      </c>
      <c r="H77" s="36">
        <v>0.4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3689</v>
      </c>
      <c r="C78" s="34" t="s">
        <v>3690</v>
      </c>
      <c r="D78" s="34" t="s">
        <v>3691</v>
      </c>
      <c r="E78" s="34" t="s">
        <v>3679</v>
      </c>
      <c r="F78" s="34" t="s">
        <v>3458</v>
      </c>
      <c r="G78" s="35">
        <v>34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3692</v>
      </c>
      <c r="C79" s="34" t="s">
        <v>3693</v>
      </c>
      <c r="D79" s="34" t="s">
        <v>264</v>
      </c>
      <c r="E79" s="34" t="s">
        <v>3694</v>
      </c>
      <c r="F79" s="34" t="s">
        <v>3458</v>
      </c>
      <c r="G79" s="35">
        <v>24.666666666666668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3695</v>
      </c>
      <c r="C80" s="34" t="s">
        <v>3696</v>
      </c>
      <c r="D80" s="34" t="s">
        <v>322</v>
      </c>
      <c r="E80" s="34" t="s">
        <v>2779</v>
      </c>
      <c r="F80" s="34" t="s">
        <v>3458</v>
      </c>
      <c r="G80" s="35">
        <v>59.666666666666664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3697</v>
      </c>
      <c r="C81" s="34" t="s">
        <v>3698</v>
      </c>
      <c r="D81" s="34" t="s">
        <v>3699</v>
      </c>
      <c r="E81" s="34" t="s">
        <v>3700</v>
      </c>
      <c r="F81" s="34" t="s">
        <v>3458</v>
      </c>
      <c r="G81" s="35">
        <v>145.66666666666666</v>
      </c>
      <c r="H81" s="36">
        <v>0.4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3701</v>
      </c>
      <c r="C82" s="34" t="s">
        <v>3702</v>
      </c>
      <c r="D82" s="34" t="s">
        <v>3703</v>
      </c>
      <c r="E82" s="34" t="s">
        <v>3704</v>
      </c>
      <c r="F82" s="34" t="s">
        <v>3458</v>
      </c>
      <c r="G82" s="35">
        <v>132.33333333333334</v>
      </c>
      <c r="H82" s="36">
        <v>0.4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3705</v>
      </c>
      <c r="C83" s="34" t="s">
        <v>3706</v>
      </c>
      <c r="D83" s="34" t="s">
        <v>357</v>
      </c>
      <c r="E83" s="34" t="s">
        <v>3707</v>
      </c>
      <c r="F83" s="34" t="s">
        <v>3458</v>
      </c>
      <c r="G83" s="35">
        <v>158.33333333333334</v>
      </c>
      <c r="H83" s="36">
        <v>0.4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3708</v>
      </c>
      <c r="C84" s="34" t="s">
        <v>3709</v>
      </c>
      <c r="D84" s="34" t="s">
        <v>786</v>
      </c>
      <c r="E84" s="34" t="s">
        <v>3710</v>
      </c>
      <c r="F84" s="34" t="s">
        <v>3458</v>
      </c>
      <c r="G84" s="35">
        <v>25.666666666666668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3711</v>
      </c>
      <c r="C85" s="34" t="s">
        <v>3712</v>
      </c>
      <c r="D85" s="34" t="s">
        <v>1402</v>
      </c>
      <c r="E85" s="34" t="s">
        <v>3713</v>
      </c>
      <c r="F85" s="34" t="s">
        <v>3458</v>
      </c>
      <c r="G85" s="35">
        <v>73.666666666666671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3714</v>
      </c>
      <c r="C86" s="34" t="s">
        <v>3715</v>
      </c>
      <c r="D86" s="34" t="s">
        <v>3716</v>
      </c>
      <c r="E86" s="34" t="s">
        <v>3717</v>
      </c>
      <c r="F86" s="34" t="s">
        <v>3458</v>
      </c>
      <c r="G86" s="35">
        <v>89.333333333333329</v>
      </c>
      <c r="H86" s="36">
        <v>0.2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3718</v>
      </c>
      <c r="C87" s="34" t="s">
        <v>3719</v>
      </c>
      <c r="D87" s="34" t="s">
        <v>897</v>
      </c>
      <c r="E87" s="34" t="s">
        <v>3720</v>
      </c>
      <c r="F87" s="34" t="s">
        <v>3458</v>
      </c>
      <c r="G87" s="35">
        <v>40</v>
      </c>
      <c r="H87" s="36">
        <v>0.2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ref="O87:O138" si="12">IF(K87+N87&gt;0,1,0)</f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3721</v>
      </c>
      <c r="C88" s="34" t="s">
        <v>3722</v>
      </c>
      <c r="D88" s="34" t="s">
        <v>794</v>
      </c>
      <c r="E88" s="34" t="s">
        <v>3723</v>
      </c>
      <c r="F88" s="34" t="s">
        <v>3458</v>
      </c>
      <c r="G88" s="35">
        <v>140.33333333333334</v>
      </c>
      <c r="H88" s="36">
        <v>0.4</v>
      </c>
      <c r="I88" s="69"/>
      <c r="J88" s="70"/>
      <c r="K88" s="39">
        <f t="shared" ref="K88:K138" si="13">INT(J88/12*1720*I88)</f>
        <v>0</v>
      </c>
      <c r="L88" s="69"/>
      <c r="M88" s="70"/>
      <c r="N88" s="41">
        <f t="shared" ref="N88:N138" si="14">INT(M88/12*1720*L88)</f>
        <v>0</v>
      </c>
      <c r="O88" s="37">
        <f t="shared" si="12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3724</v>
      </c>
      <c r="C89" s="34" t="s">
        <v>3725</v>
      </c>
      <c r="D89" s="34" t="s">
        <v>586</v>
      </c>
      <c r="E89" s="34" t="s">
        <v>3726</v>
      </c>
      <c r="F89" s="34" t="s">
        <v>3458</v>
      </c>
      <c r="G89" s="35">
        <v>62.333333333333336</v>
      </c>
      <c r="H89" s="36">
        <v>0.2</v>
      </c>
      <c r="I89" s="69"/>
      <c r="J89" s="70"/>
      <c r="K89" s="39">
        <f t="shared" si="13"/>
        <v>0</v>
      </c>
      <c r="L89" s="69"/>
      <c r="M89" s="70"/>
      <c r="N89" s="41">
        <f t="shared" si="14"/>
        <v>0</v>
      </c>
      <c r="O89" s="37">
        <f t="shared" si="12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3727</v>
      </c>
      <c r="C90" s="34" t="s">
        <v>3728</v>
      </c>
      <c r="D90" s="34" t="s">
        <v>3729</v>
      </c>
      <c r="E90" s="34" t="s">
        <v>3730</v>
      </c>
      <c r="F90" s="34" t="s">
        <v>3458</v>
      </c>
      <c r="G90" s="35">
        <v>122</v>
      </c>
      <c r="H90" s="36">
        <v>0.4</v>
      </c>
      <c r="I90" s="69"/>
      <c r="J90" s="70"/>
      <c r="K90" s="39">
        <f t="shared" si="13"/>
        <v>0</v>
      </c>
      <c r="L90" s="69"/>
      <c r="M90" s="70"/>
      <c r="N90" s="41">
        <f t="shared" si="14"/>
        <v>0</v>
      </c>
      <c r="O90" s="37">
        <f t="shared" si="12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3731</v>
      </c>
      <c r="C91" s="34" t="s">
        <v>3732</v>
      </c>
      <c r="D91" s="34" t="s">
        <v>2391</v>
      </c>
      <c r="E91" s="34" t="s">
        <v>3733</v>
      </c>
      <c r="F91" s="34" t="s">
        <v>3458</v>
      </c>
      <c r="G91" s="35">
        <v>36.666666666666664</v>
      </c>
      <c r="H91" s="36">
        <v>0.2</v>
      </c>
      <c r="I91" s="69"/>
      <c r="J91" s="70"/>
      <c r="K91" s="39">
        <f t="shared" si="13"/>
        <v>0</v>
      </c>
      <c r="L91" s="69"/>
      <c r="M91" s="70"/>
      <c r="N91" s="41">
        <f t="shared" si="14"/>
        <v>0</v>
      </c>
      <c r="O91" s="37">
        <f t="shared" si="12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3734</v>
      </c>
      <c r="C92" s="34" t="s">
        <v>3735</v>
      </c>
      <c r="D92" s="34" t="s">
        <v>486</v>
      </c>
      <c r="E92" s="34" t="s">
        <v>3736</v>
      </c>
      <c r="F92" s="34" t="s">
        <v>3458</v>
      </c>
      <c r="G92" s="35">
        <v>24</v>
      </c>
      <c r="H92" s="36">
        <v>0.2</v>
      </c>
      <c r="I92" s="69"/>
      <c r="J92" s="70"/>
      <c r="K92" s="39">
        <f t="shared" si="13"/>
        <v>0</v>
      </c>
      <c r="L92" s="69"/>
      <c r="M92" s="70"/>
      <c r="N92" s="41">
        <f t="shared" si="14"/>
        <v>0</v>
      </c>
      <c r="O92" s="37">
        <f t="shared" si="12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3737</v>
      </c>
      <c r="C93" s="34" t="s">
        <v>3738</v>
      </c>
      <c r="D93" s="34" t="s">
        <v>1770</v>
      </c>
      <c r="E93" s="34" t="s">
        <v>3739</v>
      </c>
      <c r="F93" s="34" t="s">
        <v>3458</v>
      </c>
      <c r="G93" s="35">
        <v>39.666666666666664</v>
      </c>
      <c r="H93" s="36">
        <v>0.2</v>
      </c>
      <c r="I93" s="69"/>
      <c r="J93" s="70"/>
      <c r="K93" s="39">
        <f t="shared" si="13"/>
        <v>0</v>
      </c>
      <c r="L93" s="69"/>
      <c r="M93" s="70"/>
      <c r="N93" s="41">
        <f t="shared" si="14"/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3740</v>
      </c>
      <c r="C94" s="34" t="s">
        <v>3741</v>
      </c>
      <c r="D94" s="34" t="s">
        <v>1241</v>
      </c>
      <c r="E94" s="34" t="s">
        <v>3742</v>
      </c>
      <c r="F94" s="34" t="s">
        <v>3458</v>
      </c>
      <c r="G94" s="35">
        <v>48</v>
      </c>
      <c r="H94" s="36">
        <v>0.2</v>
      </c>
      <c r="I94" s="69"/>
      <c r="J94" s="70"/>
      <c r="K94" s="39">
        <f t="shared" si="13"/>
        <v>0</v>
      </c>
      <c r="L94" s="69"/>
      <c r="M94" s="70"/>
      <c r="N94" s="41">
        <f t="shared" si="14"/>
        <v>0</v>
      </c>
      <c r="O94" s="37">
        <f t="shared" si="12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3743</v>
      </c>
      <c r="C95" s="34" t="s">
        <v>3744</v>
      </c>
      <c r="D95" s="34" t="s">
        <v>3745</v>
      </c>
      <c r="E95" s="34" t="s">
        <v>3746</v>
      </c>
      <c r="F95" s="34" t="s">
        <v>3458</v>
      </c>
      <c r="G95" s="35">
        <v>131.66666666666666</v>
      </c>
      <c r="H95" s="36">
        <v>0.4</v>
      </c>
      <c r="I95" s="69"/>
      <c r="J95" s="70"/>
      <c r="K95" s="39">
        <f t="shared" si="13"/>
        <v>0</v>
      </c>
      <c r="L95" s="69"/>
      <c r="M95" s="70"/>
      <c r="N95" s="41">
        <f t="shared" si="14"/>
        <v>0</v>
      </c>
      <c r="O95" s="37">
        <f t="shared" si="12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3747</v>
      </c>
      <c r="C96" s="34" t="s">
        <v>3748</v>
      </c>
      <c r="D96" s="34" t="s">
        <v>786</v>
      </c>
      <c r="E96" s="34" t="s">
        <v>3749</v>
      </c>
      <c r="F96" s="34" t="s">
        <v>3458</v>
      </c>
      <c r="G96" s="35">
        <v>37</v>
      </c>
      <c r="H96" s="36">
        <v>0.2</v>
      </c>
      <c r="I96" s="69"/>
      <c r="J96" s="70"/>
      <c r="K96" s="39">
        <f t="shared" si="13"/>
        <v>0</v>
      </c>
      <c r="L96" s="69"/>
      <c r="M96" s="70"/>
      <c r="N96" s="41">
        <f t="shared" si="14"/>
        <v>0</v>
      </c>
      <c r="O96" s="37">
        <f t="shared" si="12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3750</v>
      </c>
      <c r="C97" s="34" t="s">
        <v>3751</v>
      </c>
      <c r="D97" s="34" t="s">
        <v>328</v>
      </c>
      <c r="E97" s="34" t="s">
        <v>3752</v>
      </c>
      <c r="F97" s="34" t="s">
        <v>3458</v>
      </c>
      <c r="G97" s="35">
        <v>40</v>
      </c>
      <c r="H97" s="36">
        <v>0.2</v>
      </c>
      <c r="I97" s="69"/>
      <c r="J97" s="70"/>
      <c r="K97" s="39">
        <f t="shared" si="13"/>
        <v>0</v>
      </c>
      <c r="L97" s="69"/>
      <c r="M97" s="70"/>
      <c r="N97" s="41">
        <f t="shared" si="14"/>
        <v>0</v>
      </c>
      <c r="O97" s="37">
        <f t="shared" si="12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3753</v>
      </c>
      <c r="C98" s="34" t="s">
        <v>3754</v>
      </c>
      <c r="D98" s="34" t="s">
        <v>322</v>
      </c>
      <c r="E98" s="34" t="s">
        <v>3755</v>
      </c>
      <c r="F98" s="34" t="s">
        <v>3458</v>
      </c>
      <c r="G98" s="35">
        <v>61.666666666666664</v>
      </c>
      <c r="H98" s="36">
        <v>0.2</v>
      </c>
      <c r="I98" s="69"/>
      <c r="J98" s="70"/>
      <c r="K98" s="39">
        <f t="shared" si="13"/>
        <v>0</v>
      </c>
      <c r="L98" s="69"/>
      <c r="M98" s="70"/>
      <c r="N98" s="41">
        <f t="shared" si="14"/>
        <v>0</v>
      </c>
      <c r="O98" s="37">
        <f t="shared" si="12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3756</v>
      </c>
      <c r="C99" s="34" t="s">
        <v>3757</v>
      </c>
      <c r="D99" s="34" t="s">
        <v>3758</v>
      </c>
      <c r="E99" s="34" t="s">
        <v>3759</v>
      </c>
      <c r="F99" s="34" t="s">
        <v>3458</v>
      </c>
      <c r="G99" s="35">
        <v>21.333333333333332</v>
      </c>
      <c r="H99" s="36">
        <v>0.2</v>
      </c>
      <c r="I99" s="69"/>
      <c r="J99" s="70"/>
      <c r="K99" s="39">
        <f t="shared" si="13"/>
        <v>0</v>
      </c>
      <c r="L99" s="69"/>
      <c r="M99" s="70"/>
      <c r="N99" s="41">
        <f t="shared" si="14"/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3760</v>
      </c>
      <c r="C100" s="34" t="s">
        <v>3761</v>
      </c>
      <c r="D100" s="34" t="s">
        <v>3762</v>
      </c>
      <c r="E100" s="34" t="s">
        <v>3759</v>
      </c>
      <c r="F100" s="34" t="s">
        <v>3458</v>
      </c>
      <c r="G100" s="35">
        <v>178.66666666666666</v>
      </c>
      <c r="H100" s="36">
        <v>0.4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3763</v>
      </c>
      <c r="C101" s="34" t="s">
        <v>3764</v>
      </c>
      <c r="D101" s="34" t="s">
        <v>3765</v>
      </c>
      <c r="E101" s="34" t="s">
        <v>3766</v>
      </c>
      <c r="F101" s="34" t="s">
        <v>3458</v>
      </c>
      <c r="G101" s="35">
        <v>146.33333333333334</v>
      </c>
      <c r="H101" s="36">
        <v>0.4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3767</v>
      </c>
      <c r="C102" s="34" t="s">
        <v>3768</v>
      </c>
      <c r="D102" s="34" t="s">
        <v>845</v>
      </c>
      <c r="E102" s="34" t="s">
        <v>3769</v>
      </c>
      <c r="F102" s="34" t="s">
        <v>3458</v>
      </c>
      <c r="G102" s="35">
        <v>90.333333333333329</v>
      </c>
      <c r="H102" s="36">
        <v>0.2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3770</v>
      </c>
      <c r="C103" s="34" t="s">
        <v>3771</v>
      </c>
      <c r="D103" s="34" t="s">
        <v>3772</v>
      </c>
      <c r="E103" s="34" t="s">
        <v>3773</v>
      </c>
      <c r="F103" s="34" t="s">
        <v>3458</v>
      </c>
      <c r="G103" s="35">
        <v>73.333333333333329</v>
      </c>
      <c r="H103" s="36">
        <v>0.2</v>
      </c>
      <c r="I103" s="69"/>
      <c r="J103" s="70"/>
      <c r="K103" s="39">
        <f t="shared" si="13"/>
        <v>0</v>
      </c>
      <c r="L103" s="69"/>
      <c r="M103" s="70"/>
      <c r="N103" s="41">
        <f t="shared" si="14"/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3774</v>
      </c>
      <c r="C104" s="34" t="s">
        <v>3775</v>
      </c>
      <c r="D104" s="34" t="s">
        <v>391</v>
      </c>
      <c r="E104" s="34" t="s">
        <v>3776</v>
      </c>
      <c r="F104" s="34" t="s">
        <v>3458</v>
      </c>
      <c r="G104" s="35">
        <v>52.333333333333336</v>
      </c>
      <c r="H104" s="36">
        <v>0.2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3777</v>
      </c>
      <c r="C105" s="34" t="s">
        <v>3778</v>
      </c>
      <c r="D105" s="34" t="s">
        <v>552</v>
      </c>
      <c r="E105" s="34" t="s">
        <v>2848</v>
      </c>
      <c r="F105" s="34" t="s">
        <v>3458</v>
      </c>
      <c r="G105" s="35">
        <v>58.666666666666664</v>
      </c>
      <c r="H105" s="36">
        <v>0.2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3779</v>
      </c>
      <c r="C106" s="34" t="s">
        <v>3780</v>
      </c>
      <c r="D106" s="34" t="s">
        <v>1838</v>
      </c>
      <c r="E106" s="34" t="s">
        <v>3781</v>
      </c>
      <c r="F106" s="34" t="s">
        <v>3458</v>
      </c>
      <c r="G106" s="35">
        <v>27.666666666666668</v>
      </c>
      <c r="H106" s="36">
        <v>0.2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3782</v>
      </c>
      <c r="C107" s="34" t="s">
        <v>3783</v>
      </c>
      <c r="D107" s="34" t="s">
        <v>3784</v>
      </c>
      <c r="E107" s="34" t="s">
        <v>3785</v>
      </c>
      <c r="F107" s="34" t="s">
        <v>3458</v>
      </c>
      <c r="G107" s="35">
        <v>28.666666666666668</v>
      </c>
      <c r="H107" s="36">
        <v>0.2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3786</v>
      </c>
      <c r="C108" s="34" t="s">
        <v>3787</v>
      </c>
      <c r="D108" s="34" t="s">
        <v>3788</v>
      </c>
      <c r="E108" s="34" t="s">
        <v>3789</v>
      </c>
      <c r="F108" s="34" t="s">
        <v>3458</v>
      </c>
      <c r="G108" s="35">
        <v>42</v>
      </c>
      <c r="H108" s="36">
        <v>0.2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3790</v>
      </c>
      <c r="C109" s="34" t="s">
        <v>3791</v>
      </c>
      <c r="D109" s="34" t="s">
        <v>227</v>
      </c>
      <c r="E109" s="34" t="s">
        <v>3792</v>
      </c>
      <c r="F109" s="34" t="s">
        <v>3458</v>
      </c>
      <c r="G109" s="35">
        <v>20.333333333333332</v>
      </c>
      <c r="H109" s="36">
        <v>0.2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3793</v>
      </c>
      <c r="C110" s="34" t="s">
        <v>3794</v>
      </c>
      <c r="D110" s="34" t="s">
        <v>251</v>
      </c>
      <c r="E110" s="34" t="s">
        <v>3795</v>
      </c>
      <c r="F110" s="34" t="s">
        <v>3458</v>
      </c>
      <c r="G110" s="35">
        <v>116.66666666666667</v>
      </c>
      <c r="H110" s="36">
        <v>0.4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3796</v>
      </c>
      <c r="C111" s="34" t="s">
        <v>3797</v>
      </c>
      <c r="D111" s="34" t="s">
        <v>1749</v>
      </c>
      <c r="E111" s="34" t="s">
        <v>3798</v>
      </c>
      <c r="F111" s="34" t="s">
        <v>3458</v>
      </c>
      <c r="G111" s="35">
        <v>28.666666666666668</v>
      </c>
      <c r="H111" s="36">
        <v>0.2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3799</v>
      </c>
      <c r="C112" s="34" t="s">
        <v>3800</v>
      </c>
      <c r="D112" s="34" t="s">
        <v>2297</v>
      </c>
      <c r="E112" s="34" t="s">
        <v>3801</v>
      </c>
      <c r="F112" s="34" t="s">
        <v>3458</v>
      </c>
      <c r="G112" s="35">
        <v>60.666666666666664</v>
      </c>
      <c r="H112" s="36">
        <v>0.2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3802</v>
      </c>
      <c r="C113" s="34" t="s">
        <v>3803</v>
      </c>
      <c r="D113" s="34" t="s">
        <v>926</v>
      </c>
      <c r="E113" s="34" t="s">
        <v>3804</v>
      </c>
      <c r="F113" s="34" t="s">
        <v>3458</v>
      </c>
      <c r="G113" s="35">
        <v>23.333333333333332</v>
      </c>
      <c r="H113" s="36">
        <v>0.2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3805</v>
      </c>
      <c r="C114" s="34" t="s">
        <v>3806</v>
      </c>
      <c r="D114" s="34" t="s">
        <v>3807</v>
      </c>
      <c r="E114" s="34" t="s">
        <v>3808</v>
      </c>
      <c r="F114" s="34" t="s">
        <v>3458</v>
      </c>
      <c r="G114" s="35">
        <v>131.66666666666666</v>
      </c>
      <c r="H114" s="36">
        <v>0.4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3809</v>
      </c>
      <c r="C115" s="34" t="s">
        <v>3810</v>
      </c>
      <c r="D115" s="34" t="s">
        <v>593</v>
      </c>
      <c r="E115" s="65" t="s">
        <v>1347</v>
      </c>
      <c r="F115" s="34" t="s">
        <v>3458</v>
      </c>
      <c r="G115" s="35">
        <v>91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3811</v>
      </c>
      <c r="C116" s="34" t="s">
        <v>3812</v>
      </c>
      <c r="D116" s="34" t="s">
        <v>1806</v>
      </c>
      <c r="E116" s="34" t="s">
        <v>3813</v>
      </c>
      <c r="F116" s="34" t="s">
        <v>3458</v>
      </c>
      <c r="G116" s="35">
        <v>142.33333333333334</v>
      </c>
      <c r="H116" s="36">
        <v>0.4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3814</v>
      </c>
      <c r="C117" s="34" t="s">
        <v>3815</v>
      </c>
      <c r="D117" s="34" t="s">
        <v>544</v>
      </c>
      <c r="E117" s="34" t="s">
        <v>3816</v>
      </c>
      <c r="F117" s="34" t="s">
        <v>3458</v>
      </c>
      <c r="G117" s="35">
        <v>40.333333333333336</v>
      </c>
      <c r="H117" s="36">
        <v>0.2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3817</v>
      </c>
      <c r="C118" s="34" t="s">
        <v>3818</v>
      </c>
      <c r="D118" s="34" t="s">
        <v>334</v>
      </c>
      <c r="E118" s="34" t="s">
        <v>3819</v>
      </c>
      <c r="F118" s="34" t="s">
        <v>3458</v>
      </c>
      <c r="G118" s="35">
        <v>33.333333333333336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3820</v>
      </c>
      <c r="C119" s="34" t="s">
        <v>3821</v>
      </c>
      <c r="D119" s="34" t="s">
        <v>1749</v>
      </c>
      <c r="E119" s="34" t="s">
        <v>3822</v>
      </c>
      <c r="F119" s="34" t="s">
        <v>3458</v>
      </c>
      <c r="G119" s="35">
        <v>28.333333333333332</v>
      </c>
      <c r="H119" s="36">
        <v>0.2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3823</v>
      </c>
      <c r="C120" s="34" t="s">
        <v>3824</v>
      </c>
      <c r="D120" s="34" t="s">
        <v>3825</v>
      </c>
      <c r="E120" s="34" t="s">
        <v>3826</v>
      </c>
      <c r="F120" s="34" t="s">
        <v>3458</v>
      </c>
      <c r="G120" s="35">
        <v>30.333333333333332</v>
      </c>
      <c r="H120" s="36">
        <v>0.2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3827</v>
      </c>
      <c r="C121" s="34" t="s">
        <v>3828</v>
      </c>
      <c r="D121" s="34" t="s">
        <v>341</v>
      </c>
      <c r="E121" s="34" t="s">
        <v>3829</v>
      </c>
      <c r="F121" s="34" t="s">
        <v>3458</v>
      </c>
      <c r="G121" s="35">
        <v>34.666666666666664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3830</v>
      </c>
      <c r="C122" s="34" t="s">
        <v>3831</v>
      </c>
      <c r="D122" s="34" t="s">
        <v>3832</v>
      </c>
      <c r="E122" s="34" t="s">
        <v>3833</v>
      </c>
      <c r="F122" s="34" t="s">
        <v>3458</v>
      </c>
      <c r="G122" s="35">
        <v>79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3834</v>
      </c>
      <c r="C123" s="34" t="s">
        <v>3835</v>
      </c>
      <c r="D123" s="34" t="s">
        <v>1372</v>
      </c>
      <c r="E123" s="34" t="s">
        <v>3836</v>
      </c>
      <c r="F123" s="34" t="s">
        <v>3458</v>
      </c>
      <c r="G123" s="35">
        <v>40</v>
      </c>
      <c r="H123" s="36">
        <v>0.2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3837</v>
      </c>
      <c r="C124" s="34" t="s">
        <v>3838</v>
      </c>
      <c r="D124" s="34" t="s">
        <v>3839</v>
      </c>
      <c r="E124" s="34" t="s">
        <v>3840</v>
      </c>
      <c r="F124" s="34" t="s">
        <v>3458</v>
      </c>
      <c r="G124" s="35">
        <v>45.666666666666664</v>
      </c>
      <c r="H124" s="36">
        <v>0.2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38" si="15">IF(OR(AND(I124=0,J124&gt;0),AND(I124&gt;0,J124=0)),0,1)</f>
        <v>1</v>
      </c>
      <c r="R124" s="29">
        <f t="shared" ref="R124:R138" si="16">IF(OR(AND(L124=0,M124&gt;0),AND(L124&gt;0,M124=0)),0,1)</f>
        <v>1</v>
      </c>
    </row>
    <row r="125" spans="2:18" ht="20.100000000000001" customHeight="1" x14ac:dyDescent="0.3">
      <c r="B125" s="40" t="s">
        <v>3841</v>
      </c>
      <c r="C125" s="34" t="s">
        <v>3842</v>
      </c>
      <c r="D125" s="34" t="s">
        <v>301</v>
      </c>
      <c r="E125" s="34" t="s">
        <v>3843</v>
      </c>
      <c r="F125" s="34" t="s">
        <v>3458</v>
      </c>
      <c r="G125" s="35">
        <v>28.333333333333332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3844</v>
      </c>
      <c r="C126" s="34" t="s">
        <v>3845</v>
      </c>
      <c r="D126" s="34" t="s">
        <v>1372</v>
      </c>
      <c r="E126" s="34" t="s">
        <v>3846</v>
      </c>
      <c r="F126" s="34" t="s">
        <v>3458</v>
      </c>
      <c r="G126" s="35">
        <v>26.666666666666668</v>
      </c>
      <c r="H126" s="36">
        <v>0.2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3847</v>
      </c>
      <c r="C127" s="34" t="s">
        <v>3848</v>
      </c>
      <c r="D127" s="34" t="s">
        <v>391</v>
      </c>
      <c r="E127" s="34" t="s">
        <v>3849</v>
      </c>
      <c r="F127" s="34" t="s">
        <v>3458</v>
      </c>
      <c r="G127" s="35">
        <v>103.33333333333333</v>
      </c>
      <c r="H127" s="36">
        <v>0.4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3850</v>
      </c>
      <c r="C128" s="34" t="s">
        <v>3851</v>
      </c>
      <c r="D128" s="34" t="s">
        <v>1027</v>
      </c>
      <c r="E128" s="34" t="s">
        <v>3852</v>
      </c>
      <c r="F128" s="34" t="s">
        <v>3458</v>
      </c>
      <c r="G128" s="35">
        <v>76.333333333333329</v>
      </c>
      <c r="H128" s="36">
        <v>0.2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3853</v>
      </c>
      <c r="C129" s="34" t="s">
        <v>3854</v>
      </c>
      <c r="D129" s="34" t="s">
        <v>3855</v>
      </c>
      <c r="E129" s="34" t="s">
        <v>3856</v>
      </c>
      <c r="F129" s="34" t="s">
        <v>3458</v>
      </c>
      <c r="G129" s="35">
        <v>123.33333333333333</v>
      </c>
      <c r="H129" s="36">
        <v>0.4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3857</v>
      </c>
      <c r="C130" s="34" t="s">
        <v>3858</v>
      </c>
      <c r="D130" s="34" t="s">
        <v>3859</v>
      </c>
      <c r="E130" s="34" t="s">
        <v>3860</v>
      </c>
      <c r="F130" s="34" t="s">
        <v>3458</v>
      </c>
      <c r="G130" s="35">
        <v>80.333333333333329</v>
      </c>
      <c r="H130" s="36">
        <v>0.2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3861</v>
      </c>
      <c r="C131" s="34" t="s">
        <v>3862</v>
      </c>
      <c r="D131" s="34" t="s">
        <v>3863</v>
      </c>
      <c r="E131" s="34" t="s">
        <v>3864</v>
      </c>
      <c r="F131" s="34" t="s">
        <v>3458</v>
      </c>
      <c r="G131" s="35">
        <v>39.333333333333336</v>
      </c>
      <c r="H131" s="36">
        <v>0.2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3865</v>
      </c>
      <c r="C132" s="34" t="s">
        <v>3866</v>
      </c>
      <c r="D132" s="34" t="s">
        <v>673</v>
      </c>
      <c r="E132" s="34" t="s">
        <v>3867</v>
      </c>
      <c r="F132" s="34" t="s">
        <v>3458</v>
      </c>
      <c r="G132" s="35">
        <v>63.666666666666664</v>
      </c>
      <c r="H132" s="36">
        <v>0.2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3868</v>
      </c>
      <c r="C133" s="34" t="s">
        <v>3869</v>
      </c>
      <c r="D133" s="34" t="s">
        <v>401</v>
      </c>
      <c r="E133" s="34" t="s">
        <v>3870</v>
      </c>
      <c r="F133" s="34" t="s">
        <v>3458</v>
      </c>
      <c r="G133" s="35">
        <v>25.333333333333332</v>
      </c>
      <c r="H133" s="36">
        <v>0.2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3871</v>
      </c>
      <c r="C134" s="34" t="s">
        <v>3872</v>
      </c>
      <c r="D134" s="34" t="s">
        <v>357</v>
      </c>
      <c r="E134" s="34" t="s">
        <v>3873</v>
      </c>
      <c r="F134" s="34" t="s">
        <v>3458</v>
      </c>
      <c r="G134" s="35">
        <v>31.333333333333332</v>
      </c>
      <c r="H134" s="36">
        <v>0.2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38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3874</v>
      </c>
      <c r="C135" s="34" t="s">
        <v>3875</v>
      </c>
      <c r="D135" s="34" t="s">
        <v>387</v>
      </c>
      <c r="E135" s="34" t="s">
        <v>3876</v>
      </c>
      <c r="F135" s="34" t="s">
        <v>3458</v>
      </c>
      <c r="G135" s="35">
        <v>54.333333333333336</v>
      </c>
      <c r="H135" s="36">
        <v>0.2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3877</v>
      </c>
      <c r="C136" s="34" t="s">
        <v>3878</v>
      </c>
      <c r="D136" s="34" t="s">
        <v>3879</v>
      </c>
      <c r="E136" s="34" t="s">
        <v>3880</v>
      </c>
      <c r="F136" s="34" t="s">
        <v>3458</v>
      </c>
      <c r="G136" s="35">
        <v>44.666666666666664</v>
      </c>
      <c r="H136" s="36">
        <v>0.2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3881</v>
      </c>
      <c r="C137" s="34" t="s">
        <v>3882</v>
      </c>
      <c r="D137" s="34" t="s">
        <v>387</v>
      </c>
      <c r="E137" s="34" t="s">
        <v>3883</v>
      </c>
      <c r="F137" s="34" t="s">
        <v>3458</v>
      </c>
      <c r="G137" s="35">
        <v>46.666666666666664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thickBot="1" x14ac:dyDescent="0.35">
      <c r="B138" s="40" t="s">
        <v>3884</v>
      </c>
      <c r="C138" s="34" t="s">
        <v>3885</v>
      </c>
      <c r="D138" s="34" t="s">
        <v>1201</v>
      </c>
      <c r="E138" s="34" t="s">
        <v>3886</v>
      </c>
      <c r="F138" s="34" t="s">
        <v>3458</v>
      </c>
      <c r="G138" s="35">
        <v>60.666666666666664</v>
      </c>
      <c r="H138" s="36">
        <v>0.2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33" customHeight="1" thickBot="1" x14ac:dyDescent="0.35">
      <c r="B139" s="142" t="s">
        <v>6258</v>
      </c>
      <c r="C139" s="143"/>
      <c r="D139" s="143"/>
      <c r="E139" s="106" t="s">
        <v>6276</v>
      </c>
      <c r="F139" s="106">
        <f>O139</f>
        <v>0</v>
      </c>
      <c r="G139" s="107"/>
      <c r="H139" s="108"/>
      <c r="I139" s="144">
        <f>SUM(K5:K138)</f>
        <v>0</v>
      </c>
      <c r="J139" s="145"/>
      <c r="K139" s="146"/>
      <c r="L139" s="144">
        <f>SUM(N5:N138)</f>
        <v>0</v>
      </c>
      <c r="M139" s="145"/>
      <c r="N139" s="146"/>
      <c r="O139" s="29">
        <f>SUM(O5:O138)</f>
        <v>0</v>
      </c>
    </row>
    <row r="286" spans="2:2" x14ac:dyDescent="0.3">
      <c r="B286" s="28"/>
    </row>
    <row r="287" spans="2:2" x14ac:dyDescent="0.3">
      <c r="B287" s="28"/>
    </row>
    <row r="288" spans="2:2" x14ac:dyDescent="0.3">
      <c r="B288" s="28"/>
    </row>
    <row r="289" spans="2:2" x14ac:dyDescent="0.3">
      <c r="B289" s="28"/>
    </row>
    <row r="290" spans="2:2" x14ac:dyDescent="0.3">
      <c r="B290" s="28"/>
    </row>
    <row r="291" spans="2:2" x14ac:dyDescent="0.3">
      <c r="B291" s="28"/>
    </row>
    <row r="292" spans="2:2" x14ac:dyDescent="0.3">
      <c r="B292" s="28"/>
    </row>
    <row r="293" spans="2:2" x14ac:dyDescent="0.3">
      <c r="B293" s="28"/>
    </row>
    <row r="294" spans="2:2" x14ac:dyDescent="0.3">
      <c r="B294" s="28"/>
    </row>
    <row r="295" spans="2:2" x14ac:dyDescent="0.3">
      <c r="B295" s="28"/>
    </row>
    <row r="296" spans="2:2" x14ac:dyDescent="0.3">
      <c r="B296" s="28"/>
    </row>
    <row r="297" spans="2:2" x14ac:dyDescent="0.3">
      <c r="B297" s="28"/>
    </row>
    <row r="298" spans="2:2" x14ac:dyDescent="0.3">
      <c r="B298" s="28"/>
    </row>
    <row r="299" spans="2:2" x14ac:dyDescent="0.3">
      <c r="B299" s="28"/>
    </row>
    <row r="300" spans="2:2" x14ac:dyDescent="0.3">
      <c r="B300" s="28"/>
    </row>
    <row r="301" spans="2:2" x14ac:dyDescent="0.3">
      <c r="B301" s="28"/>
    </row>
    <row r="302" spans="2:2" x14ac:dyDescent="0.3">
      <c r="B302" s="28"/>
    </row>
    <row r="303" spans="2:2" x14ac:dyDescent="0.3">
      <c r="B303" s="28"/>
    </row>
    <row r="304" spans="2:2" x14ac:dyDescent="0.3">
      <c r="B304" s="28"/>
    </row>
    <row r="305" spans="2:2" x14ac:dyDescent="0.3">
      <c r="B305" s="28"/>
    </row>
    <row r="306" spans="2:2" x14ac:dyDescent="0.3">
      <c r="B306" s="28"/>
    </row>
    <row r="307" spans="2:2" x14ac:dyDescent="0.3">
      <c r="B307" s="28"/>
    </row>
    <row r="308" spans="2:2" x14ac:dyDescent="0.3">
      <c r="B308" s="28"/>
    </row>
    <row r="309" spans="2:2" x14ac:dyDescent="0.3">
      <c r="B309" s="28"/>
    </row>
    <row r="310" spans="2:2" x14ac:dyDescent="0.3">
      <c r="B310" s="28"/>
    </row>
    <row r="311" spans="2:2" x14ac:dyDescent="0.3">
      <c r="B311" s="28"/>
    </row>
    <row r="312" spans="2:2" x14ac:dyDescent="0.3">
      <c r="B312" s="28"/>
    </row>
    <row r="313" spans="2:2" x14ac:dyDescent="0.3">
      <c r="B313" s="28"/>
    </row>
    <row r="314" spans="2:2" x14ac:dyDescent="0.3">
      <c r="B314" s="28"/>
    </row>
    <row r="315" spans="2:2" x14ac:dyDescent="0.3">
      <c r="B315" s="28"/>
    </row>
    <row r="316" spans="2:2" x14ac:dyDescent="0.3">
      <c r="B316" s="28"/>
    </row>
    <row r="317" spans="2:2" x14ac:dyDescent="0.3">
      <c r="B317" s="28"/>
    </row>
    <row r="318" spans="2:2" x14ac:dyDescent="0.3">
      <c r="B318" s="28"/>
    </row>
    <row r="319" spans="2:2" x14ac:dyDescent="0.3">
      <c r="B319" s="28"/>
    </row>
    <row r="320" spans="2:2" x14ac:dyDescent="0.3">
      <c r="B320" s="28"/>
    </row>
  </sheetData>
  <sheetProtection algorithmName="SHA-512" hashValue="XK1pqn53nPrpUklHraAni33sIBP93luJMnSSRRT+H+nmeTIhRlV9hQIsVkSxo2H0QEFd3EiWaJ2pTYI9gGZ5nQ==" saltValue="Ll7dOhNwvdetfgQOITZ1cw==" spinCount="100000" sheet="1" objects="1" scenarios="1" autoFilter="0"/>
  <mergeCells count="10">
    <mergeCell ref="Q2:Q3"/>
    <mergeCell ref="R2:R3"/>
    <mergeCell ref="I2:K2"/>
    <mergeCell ref="L2:N2"/>
    <mergeCell ref="B139:D139"/>
    <mergeCell ref="I139:K139"/>
    <mergeCell ref="L139:N139"/>
    <mergeCell ref="B4:D4"/>
    <mergeCell ref="I4:K4"/>
    <mergeCell ref="L4:N4"/>
  </mergeCells>
  <conditionalFormatting sqref="B5:B138">
    <cfRule type="expression" dxfId="57" priority="28">
      <formula>O5=1</formula>
    </cfRule>
  </conditionalFormatting>
  <conditionalFormatting sqref="C5:C138">
    <cfRule type="expression" dxfId="56" priority="27">
      <formula>O5=1</formula>
    </cfRule>
  </conditionalFormatting>
  <conditionalFormatting sqref="E5:E138">
    <cfRule type="expression" dxfId="55" priority="26">
      <formula>O5=1</formula>
    </cfRule>
  </conditionalFormatting>
  <conditionalFormatting sqref="F5:F138">
    <cfRule type="expression" dxfId="54" priority="25">
      <formula>O5=1</formula>
    </cfRule>
  </conditionalFormatting>
  <conditionalFormatting sqref="G5:G138">
    <cfRule type="expression" dxfId="53" priority="24">
      <formula>O5=1</formula>
    </cfRule>
  </conditionalFormatting>
  <conditionalFormatting sqref="H5:H138">
    <cfRule type="expression" dxfId="52" priority="4">
      <formula>O5=1</formula>
    </cfRule>
  </conditionalFormatting>
  <conditionalFormatting sqref="H5:H138">
    <cfRule type="expression" dxfId="51" priority="3">
      <formula>$I5+$L5&gt;$H5</formula>
    </cfRule>
  </conditionalFormatting>
  <conditionalFormatting sqref="K5:K138">
    <cfRule type="expression" dxfId="50" priority="2">
      <formula>$Q5=0</formula>
    </cfRule>
  </conditionalFormatting>
  <conditionalFormatting sqref="N5:N138">
    <cfRule type="expression" dxfId="49" priority="1">
      <formula>$R5=0</formula>
    </cfRule>
  </conditionalFormatting>
  <dataValidations count="1">
    <dataValidation type="whole" allowBlank="1" showInputMessage="1" showErrorMessage="1" sqref="K5:K138 N5:N138" xr:uid="{55374E50-719C-4F53-AFFE-EB5675D8723A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1C2808-64CE-401D-A028-9E47845C4E98}">
          <x14:formula1>
            <xm:f>data!$B$1:$B$33</xm:f>
          </x14:formula1>
          <xm:sqref>J5:J138 M5:M138</xm:sqref>
        </x14:dataValidation>
        <x14:dataValidation type="list" allowBlank="1" showInputMessage="1" showErrorMessage="1" xr:uid="{235368AB-090E-42F5-AA99-11BCF5CB9CB2}">
          <x14:formula1>
            <xm:f>data!$A$1:$A$5</xm:f>
          </x14:formula1>
          <xm:sqref>I5:I138 L5:L138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5A7F-BF69-4C8C-8377-DDEE44F25F1A}">
  <dimension ref="A1:R259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Plzeňský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F103</f>
        <v>0</v>
      </c>
      <c r="G4" s="107"/>
      <c r="H4" s="108"/>
      <c r="I4" s="144">
        <f>I103</f>
        <v>0</v>
      </c>
      <c r="J4" s="145"/>
      <c r="K4" s="145"/>
      <c r="L4" s="144">
        <f>L103</f>
        <v>0</v>
      </c>
      <c r="M4" s="145"/>
      <c r="N4" s="146"/>
      <c r="P4" s="37"/>
    </row>
    <row r="5" spans="1:18" ht="20.100000000000001" customHeight="1" x14ac:dyDescent="0.3">
      <c r="B5" s="40" t="s">
        <v>3887</v>
      </c>
      <c r="C5" s="34" t="s">
        <v>3888</v>
      </c>
      <c r="D5" s="34" t="s">
        <v>3889</v>
      </c>
      <c r="E5" s="34" t="s">
        <v>3890</v>
      </c>
      <c r="F5" s="34" t="s">
        <v>3891</v>
      </c>
      <c r="G5" s="35">
        <v>133</v>
      </c>
      <c r="H5" s="36">
        <v>0.4</v>
      </c>
      <c r="I5" s="69"/>
      <c r="J5" s="70"/>
      <c r="K5" s="39">
        <f t="shared" ref="K5:K15" si="0">INT(J5/12*1720*I5)</f>
        <v>0</v>
      </c>
      <c r="L5" s="69"/>
      <c r="M5" s="70"/>
      <c r="N5" s="41">
        <f t="shared" ref="N5:N15" si="1">INT(M5/12*1720*L5)</f>
        <v>0</v>
      </c>
      <c r="O5" s="37">
        <f t="shared" ref="O5:O14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3892</v>
      </c>
      <c r="C6" s="34" t="s">
        <v>3893</v>
      </c>
      <c r="D6" s="34" t="s">
        <v>322</v>
      </c>
      <c r="E6" s="34" t="s">
        <v>3894</v>
      </c>
      <c r="F6" s="34" t="s">
        <v>3891</v>
      </c>
      <c r="G6" s="35">
        <v>28.666666666666668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3895</v>
      </c>
      <c r="C7" s="34" t="s">
        <v>3896</v>
      </c>
      <c r="D7" s="34" t="s">
        <v>401</v>
      </c>
      <c r="E7" s="34" t="s">
        <v>3897</v>
      </c>
      <c r="F7" s="34" t="s">
        <v>3891</v>
      </c>
      <c r="G7" s="35">
        <v>46.666666666666664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3898</v>
      </c>
      <c r="C8" s="34" t="s">
        <v>3899</v>
      </c>
      <c r="D8" s="34" t="s">
        <v>3900</v>
      </c>
      <c r="E8" s="34" t="s">
        <v>3901</v>
      </c>
      <c r="F8" s="34" t="s">
        <v>3891</v>
      </c>
      <c r="G8" s="35">
        <v>179.33333333333334</v>
      </c>
      <c r="H8" s="36">
        <v>0.4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3902</v>
      </c>
      <c r="C9" s="34" t="s">
        <v>3903</v>
      </c>
      <c r="D9" s="34" t="s">
        <v>1693</v>
      </c>
      <c r="E9" s="34" t="s">
        <v>3904</v>
      </c>
      <c r="F9" s="34" t="s">
        <v>3891</v>
      </c>
      <c r="G9" s="35">
        <v>20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3905</v>
      </c>
      <c r="C10" s="34" t="s">
        <v>3906</v>
      </c>
      <c r="D10" s="34" t="s">
        <v>1849</v>
      </c>
      <c r="E10" s="34" t="s">
        <v>3907</v>
      </c>
      <c r="F10" s="34" t="s">
        <v>3891</v>
      </c>
      <c r="G10" s="35">
        <v>52.666666666666664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3908</v>
      </c>
      <c r="C11" s="34" t="s">
        <v>3909</v>
      </c>
      <c r="D11" s="34" t="s">
        <v>544</v>
      </c>
      <c r="E11" s="34" t="s">
        <v>3910</v>
      </c>
      <c r="F11" s="34" t="s">
        <v>3891</v>
      </c>
      <c r="G11" s="35">
        <v>46.333333333333336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3911</v>
      </c>
      <c r="C12" s="34" t="s">
        <v>3912</v>
      </c>
      <c r="D12" s="34" t="s">
        <v>3913</v>
      </c>
      <c r="E12" s="34" t="s">
        <v>3914</v>
      </c>
      <c r="F12" s="34" t="s">
        <v>3891</v>
      </c>
      <c r="G12" s="35">
        <v>100.33333333333333</v>
      </c>
      <c r="H12" s="36">
        <v>0.4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3915</v>
      </c>
      <c r="C13" s="34" t="s">
        <v>3916</v>
      </c>
      <c r="D13" s="34" t="s">
        <v>437</v>
      </c>
      <c r="E13" s="34" t="s">
        <v>3917</v>
      </c>
      <c r="F13" s="34" t="s">
        <v>3891</v>
      </c>
      <c r="G13" s="35">
        <v>38.333333333333336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>
        <v>650032705</v>
      </c>
      <c r="C14" s="34" t="s">
        <v>3918</v>
      </c>
      <c r="D14" s="34" t="s">
        <v>3919</v>
      </c>
      <c r="E14" s="34" t="s">
        <v>3920</v>
      </c>
      <c r="F14" s="34" t="s">
        <v>3891</v>
      </c>
      <c r="G14" s="35">
        <v>21.333333333333332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3921</v>
      </c>
      <c r="C15" s="34" t="s">
        <v>3922</v>
      </c>
      <c r="D15" s="34" t="s">
        <v>822</v>
      </c>
      <c r="E15" s="34" t="s">
        <v>3923</v>
      </c>
      <c r="F15" s="34" t="s">
        <v>3891</v>
      </c>
      <c r="G15" s="35">
        <v>28.333333333333332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ref="O15:O75" si="6">IF(K15+N15&gt;0,1,0)</f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3924</v>
      </c>
      <c r="C16" s="34" t="s">
        <v>3925</v>
      </c>
      <c r="D16" s="34" t="s">
        <v>806</v>
      </c>
      <c r="E16" s="34" t="s">
        <v>3926</v>
      </c>
      <c r="F16" s="34" t="s">
        <v>3891</v>
      </c>
      <c r="G16" s="35">
        <v>41.666666666666664</v>
      </c>
      <c r="H16" s="36">
        <v>0.2</v>
      </c>
      <c r="I16" s="69"/>
      <c r="J16" s="70"/>
      <c r="K16" s="39">
        <f t="shared" ref="K16:K76" si="7">INT(J16/12*1720*I16)</f>
        <v>0</v>
      </c>
      <c r="L16" s="69"/>
      <c r="M16" s="70"/>
      <c r="N16" s="41">
        <f t="shared" ref="N16:N76" si="8">INT(M16/12*1720*L16)</f>
        <v>0</v>
      </c>
      <c r="O16" s="37">
        <f t="shared" si="6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3927</v>
      </c>
      <c r="C17" s="34" t="s">
        <v>3928</v>
      </c>
      <c r="D17" s="34" t="s">
        <v>1877</v>
      </c>
      <c r="E17" s="34" t="s">
        <v>3929</v>
      </c>
      <c r="F17" s="34" t="s">
        <v>3891</v>
      </c>
      <c r="G17" s="35">
        <v>61.666666666666664</v>
      </c>
      <c r="H17" s="36">
        <v>0.2</v>
      </c>
      <c r="I17" s="69"/>
      <c r="J17" s="70"/>
      <c r="K17" s="39">
        <f t="shared" si="7"/>
        <v>0</v>
      </c>
      <c r="L17" s="69"/>
      <c r="M17" s="70"/>
      <c r="N17" s="41">
        <f t="shared" si="8"/>
        <v>0</v>
      </c>
      <c r="O17" s="37">
        <f t="shared" si="6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3930</v>
      </c>
      <c r="C18" s="34" t="s">
        <v>3931</v>
      </c>
      <c r="D18" s="34" t="s">
        <v>486</v>
      </c>
      <c r="E18" s="34" t="s">
        <v>1701</v>
      </c>
      <c r="F18" s="34" t="s">
        <v>3891</v>
      </c>
      <c r="G18" s="35">
        <v>36.666666666666664</v>
      </c>
      <c r="H18" s="36">
        <v>0.2</v>
      </c>
      <c r="I18" s="69"/>
      <c r="J18" s="70"/>
      <c r="K18" s="39">
        <f t="shared" si="7"/>
        <v>0</v>
      </c>
      <c r="L18" s="69"/>
      <c r="M18" s="70"/>
      <c r="N18" s="41">
        <f t="shared" si="8"/>
        <v>0</v>
      </c>
      <c r="O18" s="37">
        <f t="shared" si="6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3932</v>
      </c>
      <c r="C19" s="34" t="s">
        <v>3933</v>
      </c>
      <c r="D19" s="34" t="s">
        <v>1372</v>
      </c>
      <c r="E19" s="34" t="s">
        <v>3934</v>
      </c>
      <c r="F19" s="34" t="s">
        <v>3891</v>
      </c>
      <c r="G19" s="35">
        <v>70</v>
      </c>
      <c r="H19" s="36">
        <v>0.2</v>
      </c>
      <c r="I19" s="69"/>
      <c r="J19" s="70"/>
      <c r="K19" s="39">
        <f t="shared" si="7"/>
        <v>0</v>
      </c>
      <c r="L19" s="69"/>
      <c r="M19" s="70"/>
      <c r="N19" s="41">
        <f t="shared" si="8"/>
        <v>0</v>
      </c>
      <c r="O19" s="37">
        <f t="shared" si="6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3935</v>
      </c>
      <c r="C20" s="34" t="s">
        <v>3936</v>
      </c>
      <c r="D20" s="34" t="s">
        <v>3937</v>
      </c>
      <c r="E20" s="34" t="s">
        <v>3938</v>
      </c>
      <c r="F20" s="34" t="s">
        <v>3891</v>
      </c>
      <c r="G20" s="35">
        <v>37.666666666666664</v>
      </c>
      <c r="H20" s="36">
        <v>0.2</v>
      </c>
      <c r="I20" s="69"/>
      <c r="J20" s="70"/>
      <c r="K20" s="39">
        <f t="shared" si="7"/>
        <v>0</v>
      </c>
      <c r="L20" s="69"/>
      <c r="M20" s="70"/>
      <c r="N20" s="41">
        <f t="shared" si="8"/>
        <v>0</v>
      </c>
      <c r="O20" s="37">
        <f t="shared" si="6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3939</v>
      </c>
      <c r="C21" s="34" t="s">
        <v>3940</v>
      </c>
      <c r="D21" s="34" t="s">
        <v>3941</v>
      </c>
      <c r="E21" s="34" t="s">
        <v>3942</v>
      </c>
      <c r="F21" s="34" t="s">
        <v>3891</v>
      </c>
      <c r="G21" s="35">
        <v>26.333333333333332</v>
      </c>
      <c r="H21" s="36">
        <v>0.2</v>
      </c>
      <c r="I21" s="69"/>
      <c r="J21" s="70"/>
      <c r="K21" s="39">
        <f t="shared" si="7"/>
        <v>0</v>
      </c>
      <c r="L21" s="69"/>
      <c r="M21" s="70"/>
      <c r="N21" s="41">
        <f t="shared" si="8"/>
        <v>0</v>
      </c>
      <c r="O21" s="37">
        <f t="shared" si="6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3943</v>
      </c>
      <c r="C22" s="34" t="s">
        <v>3944</v>
      </c>
      <c r="D22" s="34" t="s">
        <v>3446</v>
      </c>
      <c r="E22" s="34" t="s">
        <v>3945</v>
      </c>
      <c r="F22" s="34" t="s">
        <v>3891</v>
      </c>
      <c r="G22" s="35">
        <v>21.666666666666668</v>
      </c>
      <c r="H22" s="36">
        <v>0.2</v>
      </c>
      <c r="I22" s="69"/>
      <c r="J22" s="70"/>
      <c r="K22" s="39">
        <f t="shared" si="7"/>
        <v>0</v>
      </c>
      <c r="L22" s="69"/>
      <c r="M22" s="70"/>
      <c r="N22" s="41">
        <f t="shared" si="8"/>
        <v>0</v>
      </c>
      <c r="O22" s="37">
        <f t="shared" si="6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3946</v>
      </c>
      <c r="C23" s="34" t="s">
        <v>3947</v>
      </c>
      <c r="D23" s="34" t="s">
        <v>3948</v>
      </c>
      <c r="E23" s="34" t="s">
        <v>3949</v>
      </c>
      <c r="F23" s="34" t="s">
        <v>3891</v>
      </c>
      <c r="G23" s="35">
        <v>169.33333333333334</v>
      </c>
      <c r="H23" s="36">
        <v>0.4</v>
      </c>
      <c r="I23" s="69"/>
      <c r="J23" s="70"/>
      <c r="K23" s="39">
        <f t="shared" si="7"/>
        <v>0</v>
      </c>
      <c r="L23" s="69"/>
      <c r="M23" s="70"/>
      <c r="N23" s="41">
        <f t="shared" si="8"/>
        <v>0</v>
      </c>
      <c r="O23" s="37">
        <f t="shared" si="6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3950</v>
      </c>
      <c r="C24" s="34" t="s">
        <v>3951</v>
      </c>
      <c r="D24" s="34" t="s">
        <v>1708</v>
      </c>
      <c r="E24" s="34" t="s">
        <v>3952</v>
      </c>
      <c r="F24" s="34" t="s">
        <v>3891</v>
      </c>
      <c r="G24" s="35">
        <v>57.666666666666664</v>
      </c>
      <c r="H24" s="36">
        <v>0.2</v>
      </c>
      <c r="I24" s="69"/>
      <c r="J24" s="70"/>
      <c r="K24" s="39">
        <f t="shared" si="7"/>
        <v>0</v>
      </c>
      <c r="L24" s="69"/>
      <c r="M24" s="70"/>
      <c r="N24" s="41">
        <f t="shared" si="8"/>
        <v>0</v>
      </c>
      <c r="O24" s="37">
        <f t="shared" si="6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3953</v>
      </c>
      <c r="C25" s="34" t="s">
        <v>3954</v>
      </c>
      <c r="D25" s="34" t="s">
        <v>1137</v>
      </c>
      <c r="E25" s="34" t="s">
        <v>3955</v>
      </c>
      <c r="F25" s="34" t="s">
        <v>3891</v>
      </c>
      <c r="G25" s="35">
        <v>80.666666666666671</v>
      </c>
      <c r="H25" s="36">
        <v>0.2</v>
      </c>
      <c r="I25" s="69"/>
      <c r="J25" s="70"/>
      <c r="K25" s="39">
        <f t="shared" si="7"/>
        <v>0</v>
      </c>
      <c r="L25" s="69"/>
      <c r="M25" s="70"/>
      <c r="N25" s="41">
        <f t="shared" si="8"/>
        <v>0</v>
      </c>
      <c r="O25" s="37">
        <f t="shared" si="6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3956</v>
      </c>
      <c r="C26" s="34" t="s">
        <v>3957</v>
      </c>
      <c r="D26" s="34" t="s">
        <v>466</v>
      </c>
      <c r="E26" s="34" t="s">
        <v>3958</v>
      </c>
      <c r="F26" s="34" t="s">
        <v>3891</v>
      </c>
      <c r="G26" s="35">
        <v>30.333333333333332</v>
      </c>
      <c r="H26" s="36">
        <v>0.2</v>
      </c>
      <c r="I26" s="69"/>
      <c r="J26" s="70"/>
      <c r="K26" s="39">
        <f t="shared" si="7"/>
        <v>0</v>
      </c>
      <c r="L26" s="69"/>
      <c r="M26" s="70"/>
      <c r="N26" s="41">
        <f t="shared" si="8"/>
        <v>0</v>
      </c>
      <c r="O26" s="37">
        <f t="shared" si="6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3959</v>
      </c>
      <c r="C27" s="34" t="s">
        <v>3960</v>
      </c>
      <c r="D27" s="34" t="s">
        <v>3961</v>
      </c>
      <c r="E27" s="34" t="s">
        <v>3962</v>
      </c>
      <c r="F27" s="34" t="s">
        <v>3891</v>
      </c>
      <c r="G27" s="35">
        <v>33</v>
      </c>
      <c r="H27" s="36">
        <v>0.2</v>
      </c>
      <c r="I27" s="69"/>
      <c r="J27" s="70"/>
      <c r="K27" s="39">
        <f t="shared" si="7"/>
        <v>0</v>
      </c>
      <c r="L27" s="69"/>
      <c r="M27" s="70"/>
      <c r="N27" s="41">
        <f t="shared" si="8"/>
        <v>0</v>
      </c>
      <c r="O27" s="37">
        <f t="shared" si="6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3963</v>
      </c>
      <c r="C28" s="34" t="s">
        <v>3964</v>
      </c>
      <c r="D28" s="34" t="s">
        <v>3965</v>
      </c>
      <c r="E28" s="34" t="s">
        <v>3962</v>
      </c>
      <c r="F28" s="34" t="s">
        <v>3891</v>
      </c>
      <c r="G28" s="35">
        <v>122.66666666666667</v>
      </c>
      <c r="H28" s="36">
        <v>0.4</v>
      </c>
      <c r="I28" s="69"/>
      <c r="J28" s="70"/>
      <c r="K28" s="39">
        <f t="shared" si="7"/>
        <v>0</v>
      </c>
      <c r="L28" s="69"/>
      <c r="M28" s="70"/>
      <c r="N28" s="41">
        <f t="shared" si="8"/>
        <v>0</v>
      </c>
      <c r="O28" s="37">
        <f t="shared" si="6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3966</v>
      </c>
      <c r="C29" s="34" t="s">
        <v>3967</v>
      </c>
      <c r="D29" s="34" t="s">
        <v>260</v>
      </c>
      <c r="E29" s="34" t="s">
        <v>3968</v>
      </c>
      <c r="F29" s="34" t="s">
        <v>3891</v>
      </c>
      <c r="G29" s="35">
        <v>25</v>
      </c>
      <c r="H29" s="36">
        <v>0.2</v>
      </c>
      <c r="I29" s="69"/>
      <c r="J29" s="70"/>
      <c r="K29" s="39">
        <f t="shared" si="7"/>
        <v>0</v>
      </c>
      <c r="L29" s="69"/>
      <c r="M29" s="70"/>
      <c r="N29" s="41">
        <f t="shared" si="8"/>
        <v>0</v>
      </c>
      <c r="O29" s="37">
        <f t="shared" si="6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3969</v>
      </c>
      <c r="C30" s="34" t="s">
        <v>3970</v>
      </c>
      <c r="D30" s="34" t="s">
        <v>897</v>
      </c>
      <c r="E30" s="34" t="s">
        <v>884</v>
      </c>
      <c r="F30" s="34" t="s">
        <v>3891</v>
      </c>
      <c r="G30" s="35">
        <v>56.333333333333336</v>
      </c>
      <c r="H30" s="36">
        <v>0.2</v>
      </c>
      <c r="I30" s="69"/>
      <c r="J30" s="70"/>
      <c r="K30" s="39">
        <f t="shared" si="7"/>
        <v>0</v>
      </c>
      <c r="L30" s="69"/>
      <c r="M30" s="70"/>
      <c r="N30" s="41">
        <f t="shared" si="8"/>
        <v>0</v>
      </c>
      <c r="O30" s="37">
        <f t="shared" si="6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3971</v>
      </c>
      <c r="C31" s="34" t="s">
        <v>3972</v>
      </c>
      <c r="D31" s="34" t="s">
        <v>3973</v>
      </c>
      <c r="E31" s="34" t="s">
        <v>884</v>
      </c>
      <c r="F31" s="34" t="s">
        <v>3891</v>
      </c>
      <c r="G31" s="35">
        <v>41</v>
      </c>
      <c r="H31" s="36">
        <v>0.2</v>
      </c>
      <c r="I31" s="69"/>
      <c r="J31" s="70"/>
      <c r="K31" s="39">
        <f t="shared" si="7"/>
        <v>0</v>
      </c>
      <c r="L31" s="69"/>
      <c r="M31" s="70"/>
      <c r="N31" s="41">
        <f t="shared" si="8"/>
        <v>0</v>
      </c>
      <c r="O31" s="37">
        <f t="shared" si="6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3974</v>
      </c>
      <c r="C32" s="34" t="s">
        <v>3975</v>
      </c>
      <c r="D32" s="34" t="s">
        <v>3976</v>
      </c>
      <c r="E32" s="34" t="s">
        <v>3977</v>
      </c>
      <c r="F32" s="34" t="s">
        <v>3891</v>
      </c>
      <c r="G32" s="35">
        <v>38</v>
      </c>
      <c r="H32" s="36">
        <v>0.2</v>
      </c>
      <c r="I32" s="69"/>
      <c r="J32" s="70"/>
      <c r="K32" s="39">
        <f t="shared" si="7"/>
        <v>0</v>
      </c>
      <c r="L32" s="69"/>
      <c r="M32" s="70"/>
      <c r="N32" s="41">
        <f t="shared" si="8"/>
        <v>0</v>
      </c>
      <c r="O32" s="37">
        <f t="shared" si="6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3978</v>
      </c>
      <c r="C33" s="34" t="s">
        <v>3979</v>
      </c>
      <c r="D33" s="34" t="s">
        <v>988</v>
      </c>
      <c r="E33" s="34" t="s">
        <v>3980</v>
      </c>
      <c r="F33" s="34" t="s">
        <v>3891</v>
      </c>
      <c r="G33" s="35">
        <v>117</v>
      </c>
      <c r="H33" s="36">
        <v>0.4</v>
      </c>
      <c r="I33" s="69"/>
      <c r="J33" s="70"/>
      <c r="K33" s="39">
        <f t="shared" si="7"/>
        <v>0</v>
      </c>
      <c r="L33" s="69"/>
      <c r="M33" s="70"/>
      <c r="N33" s="41">
        <f t="shared" si="8"/>
        <v>0</v>
      </c>
      <c r="O33" s="37">
        <f t="shared" si="6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3981</v>
      </c>
      <c r="C34" s="34" t="s">
        <v>3982</v>
      </c>
      <c r="D34" s="34" t="s">
        <v>372</v>
      </c>
      <c r="E34" s="34" t="s">
        <v>3983</v>
      </c>
      <c r="F34" s="34" t="s">
        <v>3891</v>
      </c>
      <c r="G34" s="35">
        <v>34.333333333333336</v>
      </c>
      <c r="H34" s="36">
        <v>0.2</v>
      </c>
      <c r="I34" s="69"/>
      <c r="J34" s="70"/>
      <c r="K34" s="39">
        <f t="shared" si="7"/>
        <v>0</v>
      </c>
      <c r="L34" s="69"/>
      <c r="M34" s="70"/>
      <c r="N34" s="41">
        <f t="shared" si="8"/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3984</v>
      </c>
      <c r="C35" s="34" t="s">
        <v>3985</v>
      </c>
      <c r="D35" s="34" t="s">
        <v>755</v>
      </c>
      <c r="E35" s="34" t="s">
        <v>3986</v>
      </c>
      <c r="F35" s="34" t="s">
        <v>3891</v>
      </c>
      <c r="G35" s="35">
        <v>20.666666666666668</v>
      </c>
      <c r="H35" s="36">
        <v>0.2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3987</v>
      </c>
      <c r="C36" s="34" t="s">
        <v>3988</v>
      </c>
      <c r="D36" s="34" t="s">
        <v>897</v>
      </c>
      <c r="E36" s="34" t="s">
        <v>3989</v>
      </c>
      <c r="F36" s="34" t="s">
        <v>3891</v>
      </c>
      <c r="G36" s="35">
        <v>54.666666666666664</v>
      </c>
      <c r="H36" s="36">
        <v>0.2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3990</v>
      </c>
      <c r="C37" s="34" t="s">
        <v>3991</v>
      </c>
      <c r="D37" s="34" t="s">
        <v>3992</v>
      </c>
      <c r="E37" s="34" t="s">
        <v>3993</v>
      </c>
      <c r="F37" s="34" t="s">
        <v>3891</v>
      </c>
      <c r="G37" s="35">
        <v>90.333333333333329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3994</v>
      </c>
      <c r="C38" s="34" t="s">
        <v>3995</v>
      </c>
      <c r="D38" s="34" t="s">
        <v>964</v>
      </c>
      <c r="E38" s="34" t="s">
        <v>3996</v>
      </c>
      <c r="F38" s="34" t="s">
        <v>3891</v>
      </c>
      <c r="G38" s="35">
        <v>34</v>
      </c>
      <c r="H38" s="36">
        <v>0.2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3998</v>
      </c>
      <c r="C39" s="34" t="s">
        <v>3999</v>
      </c>
      <c r="D39" s="34" t="s">
        <v>976</v>
      </c>
      <c r="E39" s="34" t="s">
        <v>4000</v>
      </c>
      <c r="F39" s="34" t="s">
        <v>3891</v>
      </c>
      <c r="G39" s="35">
        <v>34.666666666666664</v>
      </c>
      <c r="H39" s="36">
        <v>0.2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4001</v>
      </c>
      <c r="C40" s="34" t="s">
        <v>4002</v>
      </c>
      <c r="D40" s="34" t="s">
        <v>4003</v>
      </c>
      <c r="E40" s="34" t="s">
        <v>4004</v>
      </c>
      <c r="F40" s="34" t="s">
        <v>3891</v>
      </c>
      <c r="G40" s="35">
        <v>28.333333333333332</v>
      </c>
      <c r="H40" s="36">
        <v>0.2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4005</v>
      </c>
      <c r="C41" s="34" t="s">
        <v>4006</v>
      </c>
      <c r="D41" s="34" t="s">
        <v>4007</v>
      </c>
      <c r="E41" s="34" t="s">
        <v>4008</v>
      </c>
      <c r="F41" s="34" t="s">
        <v>3891</v>
      </c>
      <c r="G41" s="35">
        <v>167.33333333333334</v>
      </c>
      <c r="H41" s="36">
        <v>0.4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4009</v>
      </c>
      <c r="C42" s="34" t="s">
        <v>4010</v>
      </c>
      <c r="D42" s="34" t="s">
        <v>988</v>
      </c>
      <c r="E42" s="34" t="s">
        <v>4011</v>
      </c>
      <c r="F42" s="34" t="s">
        <v>3891</v>
      </c>
      <c r="G42" s="35">
        <v>118.33333333333333</v>
      </c>
      <c r="H42" s="36">
        <v>0.4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4012</v>
      </c>
      <c r="C43" s="34" t="s">
        <v>4013</v>
      </c>
      <c r="D43" s="34" t="s">
        <v>4014</v>
      </c>
      <c r="E43" s="34" t="s">
        <v>4015</v>
      </c>
      <c r="F43" s="34" t="s">
        <v>3891</v>
      </c>
      <c r="G43" s="35">
        <v>53.333333333333336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4016</v>
      </c>
      <c r="C44" s="34" t="s">
        <v>4017</v>
      </c>
      <c r="D44" s="34" t="s">
        <v>1877</v>
      </c>
      <c r="E44" s="34" t="s">
        <v>4018</v>
      </c>
      <c r="F44" s="34" t="s">
        <v>3891</v>
      </c>
      <c r="G44" s="35">
        <v>68.666666666666671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4019</v>
      </c>
      <c r="C45" s="34" t="s">
        <v>4020</v>
      </c>
      <c r="D45" s="34" t="s">
        <v>988</v>
      </c>
      <c r="E45" s="34" t="s">
        <v>4021</v>
      </c>
      <c r="F45" s="34" t="s">
        <v>3891</v>
      </c>
      <c r="G45" s="35">
        <v>96.333333333333329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4022</v>
      </c>
      <c r="C46" s="34" t="s">
        <v>4023</v>
      </c>
      <c r="D46" s="34" t="s">
        <v>988</v>
      </c>
      <c r="E46" s="34" t="s">
        <v>4024</v>
      </c>
      <c r="F46" s="34" t="s">
        <v>3891</v>
      </c>
      <c r="G46" s="35">
        <v>91.666666666666671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4025</v>
      </c>
      <c r="C47" s="34" t="s">
        <v>4026</v>
      </c>
      <c r="D47" s="34" t="s">
        <v>4027</v>
      </c>
      <c r="E47" s="34" t="s">
        <v>4028</v>
      </c>
      <c r="F47" s="34" t="s">
        <v>3891</v>
      </c>
      <c r="G47" s="35">
        <v>146.33333333333334</v>
      </c>
      <c r="H47" s="36">
        <v>0.4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4029</v>
      </c>
      <c r="C48" s="34" t="s">
        <v>4030</v>
      </c>
      <c r="D48" s="34" t="s">
        <v>437</v>
      </c>
      <c r="E48" s="34" t="s">
        <v>4031</v>
      </c>
      <c r="F48" s="34" t="s">
        <v>3891</v>
      </c>
      <c r="G48" s="35">
        <v>44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4032</v>
      </c>
      <c r="C49" s="34" t="s">
        <v>4033</v>
      </c>
      <c r="D49" s="34" t="s">
        <v>1293</v>
      </c>
      <c r="E49" s="34" t="s">
        <v>4034</v>
      </c>
      <c r="F49" s="34" t="s">
        <v>3891</v>
      </c>
      <c r="G49" s="35">
        <v>96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4035</v>
      </c>
      <c r="C50" s="34" t="s">
        <v>4036</v>
      </c>
      <c r="D50" s="34" t="s">
        <v>2362</v>
      </c>
      <c r="E50" s="34" t="s">
        <v>4037</v>
      </c>
      <c r="F50" s="34" t="s">
        <v>3891</v>
      </c>
      <c r="G50" s="35">
        <v>21.666666666666668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4038</v>
      </c>
      <c r="C51" s="34" t="s">
        <v>4039</v>
      </c>
      <c r="D51" s="34" t="s">
        <v>964</v>
      </c>
      <c r="E51" s="34" t="s">
        <v>1858</v>
      </c>
      <c r="F51" s="34" t="s">
        <v>3891</v>
      </c>
      <c r="G51" s="35">
        <v>21.333333333333332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4040</v>
      </c>
      <c r="C52" s="34" t="s">
        <v>4041</v>
      </c>
      <c r="D52" s="34" t="s">
        <v>593</v>
      </c>
      <c r="E52" s="34" t="s">
        <v>4042</v>
      </c>
      <c r="F52" s="34" t="s">
        <v>3891</v>
      </c>
      <c r="G52" s="35">
        <v>155</v>
      </c>
      <c r="H52" s="36">
        <v>0.4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4043</v>
      </c>
      <c r="C53" s="34" t="s">
        <v>4044</v>
      </c>
      <c r="D53" s="34" t="s">
        <v>4045</v>
      </c>
      <c r="E53" s="34" t="s">
        <v>4046</v>
      </c>
      <c r="F53" s="34" t="s">
        <v>3891</v>
      </c>
      <c r="G53" s="35">
        <v>42.333333333333336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4047</v>
      </c>
      <c r="C54" s="34" t="s">
        <v>4048</v>
      </c>
      <c r="D54" s="34" t="s">
        <v>1797</v>
      </c>
      <c r="E54" s="34" t="s">
        <v>4046</v>
      </c>
      <c r="F54" s="34" t="s">
        <v>3891</v>
      </c>
      <c r="G54" s="35">
        <v>62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4049</v>
      </c>
      <c r="C55" s="34" t="s">
        <v>4050</v>
      </c>
      <c r="D55" s="34" t="s">
        <v>4051</v>
      </c>
      <c r="E55" s="34" t="s">
        <v>4052</v>
      </c>
      <c r="F55" s="34" t="s">
        <v>3891</v>
      </c>
      <c r="G55" s="35">
        <v>121</v>
      </c>
      <c r="H55" s="36">
        <v>0.4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4053</v>
      </c>
      <c r="C56" s="34" t="s">
        <v>4054</v>
      </c>
      <c r="D56" s="34" t="s">
        <v>988</v>
      </c>
      <c r="E56" s="34" t="s">
        <v>4055</v>
      </c>
      <c r="F56" s="34" t="s">
        <v>3891</v>
      </c>
      <c r="G56" s="35">
        <v>31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4056</v>
      </c>
      <c r="C57" s="34" t="s">
        <v>4057</v>
      </c>
      <c r="D57" s="34" t="s">
        <v>486</v>
      </c>
      <c r="E57" s="34" t="s">
        <v>4058</v>
      </c>
      <c r="F57" s="34" t="s">
        <v>3891</v>
      </c>
      <c r="G57" s="35">
        <v>36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4059</v>
      </c>
      <c r="C58" s="34" t="s">
        <v>4060</v>
      </c>
      <c r="D58" s="34" t="s">
        <v>478</v>
      </c>
      <c r="E58" s="34" t="s">
        <v>4061</v>
      </c>
      <c r="F58" s="34" t="s">
        <v>3891</v>
      </c>
      <c r="G58" s="35">
        <v>40.333333333333336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4062</v>
      </c>
      <c r="C59" s="34" t="s">
        <v>4063</v>
      </c>
      <c r="D59" s="34" t="s">
        <v>243</v>
      </c>
      <c r="E59" s="34" t="s">
        <v>4064</v>
      </c>
      <c r="F59" s="34" t="s">
        <v>3891</v>
      </c>
      <c r="G59" s="35">
        <v>33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4065</v>
      </c>
      <c r="C60" s="34" t="s">
        <v>4066</v>
      </c>
      <c r="D60" s="34" t="s">
        <v>4067</v>
      </c>
      <c r="E60" s="34" t="s">
        <v>4068</v>
      </c>
      <c r="F60" s="34" t="s">
        <v>3891</v>
      </c>
      <c r="G60" s="35">
        <v>149</v>
      </c>
      <c r="H60" s="36">
        <v>0.4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02" si="9">IF(OR(AND(I60=0,J60&gt;0),AND(I60&gt;0,J60=0)),0,1)</f>
        <v>1</v>
      </c>
      <c r="R60" s="29">
        <f t="shared" ref="R60:R102" si="10">IF(OR(AND(L60=0,M60&gt;0),AND(L60&gt;0,M60=0)),0,1)</f>
        <v>1</v>
      </c>
    </row>
    <row r="61" spans="2:18" ht="20.100000000000001" customHeight="1" x14ac:dyDescent="0.3">
      <c r="B61" s="40" t="s">
        <v>4069</v>
      </c>
      <c r="C61" s="34" t="s">
        <v>4070</v>
      </c>
      <c r="D61" s="34" t="s">
        <v>394</v>
      </c>
      <c r="E61" s="34" t="s">
        <v>4071</v>
      </c>
      <c r="F61" s="34" t="s">
        <v>3891</v>
      </c>
      <c r="G61" s="35">
        <v>100.33333333333333</v>
      </c>
      <c r="H61" s="36">
        <v>0.4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4072</v>
      </c>
      <c r="C62" s="34" t="s">
        <v>4073</v>
      </c>
      <c r="D62" s="34" t="s">
        <v>1444</v>
      </c>
      <c r="E62" s="34" t="s">
        <v>4074</v>
      </c>
      <c r="F62" s="34" t="s">
        <v>3891</v>
      </c>
      <c r="G62" s="35">
        <v>25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4075</v>
      </c>
      <c r="C63" s="34" t="s">
        <v>4076</v>
      </c>
      <c r="D63" s="34" t="s">
        <v>4077</v>
      </c>
      <c r="E63" s="34" t="s">
        <v>4078</v>
      </c>
      <c r="F63" s="34" t="s">
        <v>3891</v>
      </c>
      <c r="G63" s="35">
        <v>121.66666666666667</v>
      </c>
      <c r="H63" s="36">
        <v>0.4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4079</v>
      </c>
      <c r="C64" s="34" t="s">
        <v>4080</v>
      </c>
      <c r="D64" s="34" t="s">
        <v>3919</v>
      </c>
      <c r="E64" s="34" t="s">
        <v>4081</v>
      </c>
      <c r="F64" s="34" t="s">
        <v>3891</v>
      </c>
      <c r="G64" s="35">
        <v>88.333333333333329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4082</v>
      </c>
      <c r="C65" s="34" t="s">
        <v>4083</v>
      </c>
      <c r="D65" s="34" t="s">
        <v>4084</v>
      </c>
      <c r="E65" s="34" t="s">
        <v>4085</v>
      </c>
      <c r="F65" s="34" t="s">
        <v>3891</v>
      </c>
      <c r="G65" s="35">
        <v>139</v>
      </c>
      <c r="H65" s="36">
        <v>0.4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4086</v>
      </c>
      <c r="C66" s="34" t="s">
        <v>4087</v>
      </c>
      <c r="D66" s="34" t="s">
        <v>4088</v>
      </c>
      <c r="E66" s="34" t="s">
        <v>4089</v>
      </c>
      <c r="F66" s="34" t="s">
        <v>3891</v>
      </c>
      <c r="G66" s="35">
        <v>22.666666666666668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4090</v>
      </c>
      <c r="C67" s="34" t="s">
        <v>4091</v>
      </c>
      <c r="D67" s="34" t="s">
        <v>4092</v>
      </c>
      <c r="E67" s="34" t="s">
        <v>4089</v>
      </c>
      <c r="F67" s="34" t="s">
        <v>3891</v>
      </c>
      <c r="G67" s="35">
        <v>166.66666666666666</v>
      </c>
      <c r="H67" s="36">
        <v>0.4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4093</v>
      </c>
      <c r="C68" s="34" t="s">
        <v>4094</v>
      </c>
      <c r="D68" s="34" t="s">
        <v>4095</v>
      </c>
      <c r="E68" s="34" t="s">
        <v>4089</v>
      </c>
      <c r="F68" s="34" t="s">
        <v>3891</v>
      </c>
      <c r="G68" s="35">
        <v>140</v>
      </c>
      <c r="H68" s="36">
        <v>0.4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4096</v>
      </c>
      <c r="C69" s="34" t="s">
        <v>4097</v>
      </c>
      <c r="D69" s="34" t="s">
        <v>4098</v>
      </c>
      <c r="E69" s="34" t="s">
        <v>4089</v>
      </c>
      <c r="F69" s="34" t="s">
        <v>3891</v>
      </c>
      <c r="G69" s="35">
        <v>143.66666666666666</v>
      </c>
      <c r="H69" s="36">
        <v>0.4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4099</v>
      </c>
      <c r="C70" s="34" t="s">
        <v>4100</v>
      </c>
      <c r="D70" s="34" t="s">
        <v>4101</v>
      </c>
      <c r="E70" s="34" t="s">
        <v>4089</v>
      </c>
      <c r="F70" s="34" t="s">
        <v>3891</v>
      </c>
      <c r="G70" s="35">
        <v>172.33333333333334</v>
      </c>
      <c r="H70" s="36">
        <v>0.4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02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4102</v>
      </c>
      <c r="C71" s="34" t="s">
        <v>4103</v>
      </c>
      <c r="D71" s="34" t="s">
        <v>4104</v>
      </c>
      <c r="E71" s="34" t="s">
        <v>4089</v>
      </c>
      <c r="F71" s="34" t="s">
        <v>3891</v>
      </c>
      <c r="G71" s="35">
        <v>105.66666666666667</v>
      </c>
      <c r="H71" s="36">
        <v>0.4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4105</v>
      </c>
      <c r="C72" s="34" t="s">
        <v>4106</v>
      </c>
      <c r="D72" s="34" t="s">
        <v>4107</v>
      </c>
      <c r="E72" s="34" t="s">
        <v>4089</v>
      </c>
      <c r="F72" s="34" t="s">
        <v>3891</v>
      </c>
      <c r="G72" s="35">
        <v>70.333333333333329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4108</v>
      </c>
      <c r="C73" s="34" t="s">
        <v>4109</v>
      </c>
      <c r="D73" s="34" t="s">
        <v>4110</v>
      </c>
      <c r="E73" s="34" t="s">
        <v>4089</v>
      </c>
      <c r="F73" s="34" t="s">
        <v>3891</v>
      </c>
      <c r="G73" s="35">
        <v>55.333333333333336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4111</v>
      </c>
      <c r="C74" s="34" t="s">
        <v>4112</v>
      </c>
      <c r="D74" s="34" t="s">
        <v>4113</v>
      </c>
      <c r="E74" s="34" t="s">
        <v>4089</v>
      </c>
      <c r="F74" s="34" t="s">
        <v>3891</v>
      </c>
      <c r="G74" s="35">
        <v>118.33333333333333</v>
      </c>
      <c r="H74" s="36">
        <v>0.4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4114</v>
      </c>
      <c r="C75" s="34" t="s">
        <v>4115</v>
      </c>
      <c r="D75" s="34" t="s">
        <v>897</v>
      </c>
      <c r="E75" s="34" t="s">
        <v>4116</v>
      </c>
      <c r="F75" s="34" t="s">
        <v>3891</v>
      </c>
      <c r="G75" s="35">
        <v>35</v>
      </c>
      <c r="H75" s="36">
        <v>0.2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4117</v>
      </c>
      <c r="C76" s="34" t="s">
        <v>4118</v>
      </c>
      <c r="D76" s="34" t="s">
        <v>314</v>
      </c>
      <c r="E76" s="34" t="s">
        <v>4119</v>
      </c>
      <c r="F76" s="34" t="s">
        <v>3891</v>
      </c>
      <c r="G76" s="35">
        <v>58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ref="O76:O102" si="12">IF(K76+N76&gt;0,1,0)</f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4120</v>
      </c>
      <c r="C77" s="34" t="s">
        <v>4121</v>
      </c>
      <c r="D77" s="34" t="s">
        <v>4122</v>
      </c>
      <c r="E77" s="34" t="s">
        <v>4123</v>
      </c>
      <c r="F77" s="34" t="s">
        <v>3891</v>
      </c>
      <c r="G77" s="35">
        <v>65</v>
      </c>
      <c r="H77" s="36">
        <v>0.2</v>
      </c>
      <c r="I77" s="69"/>
      <c r="J77" s="70"/>
      <c r="K77" s="39">
        <f t="shared" ref="K77:K102" si="13">INT(J77/12*1720*I77)</f>
        <v>0</v>
      </c>
      <c r="L77" s="69"/>
      <c r="M77" s="70"/>
      <c r="N77" s="41">
        <f t="shared" ref="N77:N102" si="14">INT(M77/12*1720*L77)</f>
        <v>0</v>
      </c>
      <c r="O77" s="37">
        <f t="shared" si="12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4124</v>
      </c>
      <c r="C78" s="34" t="s">
        <v>4125</v>
      </c>
      <c r="D78" s="34" t="s">
        <v>4126</v>
      </c>
      <c r="E78" s="34" t="s">
        <v>4127</v>
      </c>
      <c r="F78" s="34" t="s">
        <v>3891</v>
      </c>
      <c r="G78" s="35">
        <v>25.333333333333332</v>
      </c>
      <c r="H78" s="36">
        <v>0.2</v>
      </c>
      <c r="I78" s="69"/>
      <c r="J78" s="70"/>
      <c r="K78" s="39">
        <f t="shared" si="13"/>
        <v>0</v>
      </c>
      <c r="L78" s="69"/>
      <c r="M78" s="70"/>
      <c r="N78" s="41">
        <f t="shared" si="14"/>
        <v>0</v>
      </c>
      <c r="O78" s="37">
        <f t="shared" si="12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4128</v>
      </c>
      <c r="C79" s="34" t="s">
        <v>4129</v>
      </c>
      <c r="D79" s="34" t="s">
        <v>634</v>
      </c>
      <c r="E79" s="34" t="s">
        <v>4127</v>
      </c>
      <c r="F79" s="34" t="s">
        <v>3891</v>
      </c>
      <c r="G79" s="35">
        <v>28.333333333333332</v>
      </c>
      <c r="H79" s="36">
        <v>0.2</v>
      </c>
      <c r="I79" s="69"/>
      <c r="J79" s="70"/>
      <c r="K79" s="39">
        <f t="shared" si="13"/>
        <v>0</v>
      </c>
      <c r="L79" s="69"/>
      <c r="M79" s="70"/>
      <c r="N79" s="41">
        <f t="shared" si="14"/>
        <v>0</v>
      </c>
      <c r="O79" s="37">
        <f t="shared" si="12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4130</v>
      </c>
      <c r="C80" s="34" t="s">
        <v>4131</v>
      </c>
      <c r="D80" s="34" t="s">
        <v>4132</v>
      </c>
      <c r="E80" s="34" t="s">
        <v>4133</v>
      </c>
      <c r="F80" s="34" t="s">
        <v>3891</v>
      </c>
      <c r="G80" s="35">
        <v>28.333333333333332</v>
      </c>
      <c r="H80" s="36">
        <v>0.2</v>
      </c>
      <c r="I80" s="69"/>
      <c r="J80" s="70"/>
      <c r="K80" s="39">
        <f t="shared" si="13"/>
        <v>0</v>
      </c>
      <c r="L80" s="69"/>
      <c r="M80" s="70"/>
      <c r="N80" s="41">
        <f t="shared" si="14"/>
        <v>0</v>
      </c>
      <c r="O80" s="37">
        <f t="shared" si="12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4134</v>
      </c>
      <c r="C81" s="34" t="s">
        <v>4135</v>
      </c>
      <c r="D81" s="34" t="s">
        <v>3150</v>
      </c>
      <c r="E81" s="34" t="s">
        <v>4136</v>
      </c>
      <c r="F81" s="34" t="s">
        <v>3891</v>
      </c>
      <c r="G81" s="35">
        <v>21</v>
      </c>
      <c r="H81" s="36">
        <v>0.2</v>
      </c>
      <c r="I81" s="69"/>
      <c r="J81" s="70"/>
      <c r="K81" s="39">
        <f t="shared" si="13"/>
        <v>0</v>
      </c>
      <c r="L81" s="69"/>
      <c r="M81" s="70"/>
      <c r="N81" s="41">
        <f t="shared" si="14"/>
        <v>0</v>
      </c>
      <c r="O81" s="37">
        <f t="shared" si="12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4137</v>
      </c>
      <c r="C82" s="34" t="s">
        <v>4138</v>
      </c>
      <c r="D82" s="34" t="s">
        <v>1402</v>
      </c>
      <c r="E82" s="34" t="s">
        <v>4139</v>
      </c>
      <c r="F82" s="34" t="s">
        <v>3891</v>
      </c>
      <c r="G82" s="35">
        <v>43</v>
      </c>
      <c r="H82" s="36">
        <v>0.2</v>
      </c>
      <c r="I82" s="69"/>
      <c r="J82" s="70"/>
      <c r="K82" s="39">
        <f t="shared" si="13"/>
        <v>0</v>
      </c>
      <c r="L82" s="69"/>
      <c r="M82" s="70"/>
      <c r="N82" s="41">
        <f t="shared" si="14"/>
        <v>0</v>
      </c>
      <c r="O82" s="37">
        <f t="shared" si="12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4140</v>
      </c>
      <c r="C83" s="34" t="s">
        <v>4141</v>
      </c>
      <c r="D83" s="34" t="s">
        <v>4142</v>
      </c>
      <c r="E83" s="34" t="s">
        <v>4143</v>
      </c>
      <c r="F83" s="34" t="s">
        <v>3891</v>
      </c>
      <c r="G83" s="35">
        <v>143.33333333333334</v>
      </c>
      <c r="H83" s="36">
        <v>0.4</v>
      </c>
      <c r="I83" s="69"/>
      <c r="J83" s="70"/>
      <c r="K83" s="39">
        <f t="shared" si="13"/>
        <v>0</v>
      </c>
      <c r="L83" s="69"/>
      <c r="M83" s="70"/>
      <c r="N83" s="41">
        <f t="shared" si="14"/>
        <v>0</v>
      </c>
      <c r="O83" s="37">
        <f t="shared" si="12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4144</v>
      </c>
      <c r="C84" s="34" t="s">
        <v>4145</v>
      </c>
      <c r="D84" s="34" t="s">
        <v>4146</v>
      </c>
      <c r="E84" s="34" t="s">
        <v>4147</v>
      </c>
      <c r="F84" s="34" t="s">
        <v>3891</v>
      </c>
      <c r="G84" s="35">
        <v>86</v>
      </c>
      <c r="H84" s="36">
        <v>0.2</v>
      </c>
      <c r="I84" s="69"/>
      <c r="J84" s="70"/>
      <c r="K84" s="39">
        <f t="shared" si="13"/>
        <v>0</v>
      </c>
      <c r="L84" s="69"/>
      <c r="M84" s="70"/>
      <c r="N84" s="41">
        <f t="shared" si="14"/>
        <v>0</v>
      </c>
      <c r="O84" s="37">
        <f t="shared" si="12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4148</v>
      </c>
      <c r="C85" s="34" t="s">
        <v>4149</v>
      </c>
      <c r="D85" s="34" t="s">
        <v>417</v>
      </c>
      <c r="E85" s="34" t="s">
        <v>4150</v>
      </c>
      <c r="F85" s="34" t="s">
        <v>3891</v>
      </c>
      <c r="G85" s="35">
        <v>134.33333333333334</v>
      </c>
      <c r="H85" s="36">
        <v>0.4</v>
      </c>
      <c r="I85" s="69"/>
      <c r="J85" s="70"/>
      <c r="K85" s="39">
        <f t="shared" si="13"/>
        <v>0</v>
      </c>
      <c r="L85" s="69"/>
      <c r="M85" s="70"/>
      <c r="N85" s="41">
        <f t="shared" si="14"/>
        <v>0</v>
      </c>
      <c r="O85" s="37">
        <f t="shared" si="12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4151</v>
      </c>
      <c r="C86" s="34" t="s">
        <v>4152</v>
      </c>
      <c r="D86" s="34" t="s">
        <v>1325</v>
      </c>
      <c r="E86" s="34" t="s">
        <v>4153</v>
      </c>
      <c r="F86" s="34" t="s">
        <v>3891</v>
      </c>
      <c r="G86" s="35">
        <v>145.66666666666666</v>
      </c>
      <c r="H86" s="36">
        <v>0.4</v>
      </c>
      <c r="I86" s="69"/>
      <c r="J86" s="70"/>
      <c r="K86" s="39">
        <f t="shared" si="13"/>
        <v>0</v>
      </c>
      <c r="L86" s="69"/>
      <c r="M86" s="70"/>
      <c r="N86" s="41">
        <f t="shared" si="14"/>
        <v>0</v>
      </c>
      <c r="O86" s="37">
        <f t="shared" si="12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4154</v>
      </c>
      <c r="C87" s="34" t="s">
        <v>4155</v>
      </c>
      <c r="D87" s="34" t="s">
        <v>521</v>
      </c>
      <c r="E87" s="34" t="s">
        <v>4156</v>
      </c>
      <c r="F87" s="34" t="s">
        <v>3891</v>
      </c>
      <c r="G87" s="35">
        <v>26</v>
      </c>
      <c r="H87" s="36">
        <v>0.2</v>
      </c>
      <c r="I87" s="69"/>
      <c r="J87" s="70"/>
      <c r="K87" s="39">
        <f t="shared" si="13"/>
        <v>0</v>
      </c>
      <c r="L87" s="69"/>
      <c r="M87" s="70"/>
      <c r="N87" s="41">
        <f t="shared" si="14"/>
        <v>0</v>
      </c>
      <c r="O87" s="37">
        <f t="shared" si="12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4157</v>
      </c>
      <c r="C88" s="34" t="s">
        <v>4158</v>
      </c>
      <c r="D88" s="34" t="s">
        <v>4159</v>
      </c>
      <c r="E88" s="34" t="s">
        <v>4160</v>
      </c>
      <c r="F88" s="34" t="s">
        <v>3891</v>
      </c>
      <c r="G88" s="35">
        <v>118.66666666666667</v>
      </c>
      <c r="H88" s="36">
        <v>0.4</v>
      </c>
      <c r="I88" s="69"/>
      <c r="J88" s="70"/>
      <c r="K88" s="39">
        <f t="shared" si="13"/>
        <v>0</v>
      </c>
      <c r="L88" s="69"/>
      <c r="M88" s="70"/>
      <c r="N88" s="41">
        <f t="shared" si="14"/>
        <v>0</v>
      </c>
      <c r="O88" s="37">
        <f t="shared" si="12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4161</v>
      </c>
      <c r="C89" s="34" t="s">
        <v>4162</v>
      </c>
      <c r="D89" s="34" t="s">
        <v>1092</v>
      </c>
      <c r="E89" s="34" t="s">
        <v>4163</v>
      </c>
      <c r="F89" s="34" t="s">
        <v>3891</v>
      </c>
      <c r="G89" s="35">
        <v>57.666666666666664</v>
      </c>
      <c r="H89" s="36">
        <v>0.2</v>
      </c>
      <c r="I89" s="69"/>
      <c r="J89" s="70"/>
      <c r="K89" s="39">
        <f t="shared" si="13"/>
        <v>0</v>
      </c>
      <c r="L89" s="69"/>
      <c r="M89" s="70"/>
      <c r="N89" s="41">
        <f t="shared" si="14"/>
        <v>0</v>
      </c>
      <c r="O89" s="37">
        <f t="shared" si="12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4164</v>
      </c>
      <c r="C90" s="34" t="s">
        <v>4165</v>
      </c>
      <c r="D90" s="34" t="s">
        <v>4166</v>
      </c>
      <c r="E90" s="34" t="s">
        <v>4167</v>
      </c>
      <c r="F90" s="34" t="s">
        <v>3891</v>
      </c>
      <c r="G90" s="35">
        <v>27.666666666666668</v>
      </c>
      <c r="H90" s="36">
        <v>0.2</v>
      </c>
      <c r="I90" s="69"/>
      <c r="J90" s="70"/>
      <c r="K90" s="39">
        <f t="shared" si="13"/>
        <v>0</v>
      </c>
      <c r="L90" s="69"/>
      <c r="M90" s="70"/>
      <c r="N90" s="41">
        <f t="shared" si="14"/>
        <v>0</v>
      </c>
      <c r="O90" s="37">
        <f t="shared" si="12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4168</v>
      </c>
      <c r="C91" s="34" t="s">
        <v>4169</v>
      </c>
      <c r="D91" s="34" t="s">
        <v>227</v>
      </c>
      <c r="E91" s="34" t="s">
        <v>4170</v>
      </c>
      <c r="F91" s="34" t="s">
        <v>3891</v>
      </c>
      <c r="G91" s="35">
        <v>91.333333333333329</v>
      </c>
      <c r="H91" s="36">
        <v>0.2</v>
      </c>
      <c r="I91" s="69"/>
      <c r="J91" s="70"/>
      <c r="K91" s="39">
        <f t="shared" si="13"/>
        <v>0</v>
      </c>
      <c r="L91" s="69"/>
      <c r="M91" s="70"/>
      <c r="N91" s="41">
        <f t="shared" si="14"/>
        <v>0</v>
      </c>
      <c r="O91" s="37">
        <f t="shared" si="12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4171</v>
      </c>
      <c r="C92" s="34" t="s">
        <v>4172</v>
      </c>
      <c r="D92" s="34" t="s">
        <v>1770</v>
      </c>
      <c r="E92" s="34" t="s">
        <v>4173</v>
      </c>
      <c r="F92" s="34" t="s">
        <v>3891</v>
      </c>
      <c r="G92" s="35">
        <v>105.33333333333333</v>
      </c>
      <c r="H92" s="36">
        <v>0.4</v>
      </c>
      <c r="I92" s="69"/>
      <c r="J92" s="70"/>
      <c r="K92" s="39">
        <f t="shared" si="13"/>
        <v>0</v>
      </c>
      <c r="L92" s="69"/>
      <c r="M92" s="70"/>
      <c r="N92" s="41">
        <f t="shared" si="14"/>
        <v>0</v>
      </c>
      <c r="O92" s="37">
        <f t="shared" si="12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4174</v>
      </c>
      <c r="C93" s="34" t="s">
        <v>4175</v>
      </c>
      <c r="D93" s="34" t="s">
        <v>401</v>
      </c>
      <c r="E93" s="34" t="s">
        <v>4176</v>
      </c>
      <c r="F93" s="34" t="s">
        <v>3891</v>
      </c>
      <c r="G93" s="35">
        <v>42.666666666666664</v>
      </c>
      <c r="H93" s="36">
        <v>0.2</v>
      </c>
      <c r="I93" s="69"/>
      <c r="J93" s="70"/>
      <c r="K93" s="39">
        <f t="shared" si="13"/>
        <v>0</v>
      </c>
      <c r="L93" s="69"/>
      <c r="M93" s="70"/>
      <c r="N93" s="41">
        <f t="shared" si="14"/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4177</v>
      </c>
      <c r="C94" s="34" t="s">
        <v>4178</v>
      </c>
      <c r="D94" s="34" t="s">
        <v>826</v>
      </c>
      <c r="E94" s="34" t="s">
        <v>4179</v>
      </c>
      <c r="F94" s="34" t="s">
        <v>3891</v>
      </c>
      <c r="G94" s="35">
        <v>157.33333333333334</v>
      </c>
      <c r="H94" s="36">
        <v>0.4</v>
      </c>
      <c r="I94" s="69"/>
      <c r="J94" s="70"/>
      <c r="K94" s="39">
        <f t="shared" si="13"/>
        <v>0</v>
      </c>
      <c r="L94" s="69"/>
      <c r="M94" s="70"/>
      <c r="N94" s="41">
        <f t="shared" si="14"/>
        <v>0</v>
      </c>
      <c r="O94" s="37">
        <f t="shared" si="12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4180</v>
      </c>
      <c r="C95" s="34" t="s">
        <v>4181</v>
      </c>
      <c r="D95" s="34" t="s">
        <v>1842</v>
      </c>
      <c r="E95" s="34" t="s">
        <v>4182</v>
      </c>
      <c r="F95" s="34" t="s">
        <v>3891</v>
      </c>
      <c r="G95" s="35">
        <v>75.333333333333329</v>
      </c>
      <c r="H95" s="36">
        <v>0.2</v>
      </c>
      <c r="I95" s="69"/>
      <c r="J95" s="70"/>
      <c r="K95" s="39">
        <f t="shared" si="13"/>
        <v>0</v>
      </c>
      <c r="L95" s="69"/>
      <c r="M95" s="70"/>
      <c r="N95" s="41">
        <f t="shared" si="14"/>
        <v>0</v>
      </c>
      <c r="O95" s="37">
        <f t="shared" si="12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4183</v>
      </c>
      <c r="C96" s="34" t="s">
        <v>4184</v>
      </c>
      <c r="D96" s="34" t="s">
        <v>1058</v>
      </c>
      <c r="E96" s="34" t="s">
        <v>4185</v>
      </c>
      <c r="F96" s="34" t="s">
        <v>3891</v>
      </c>
      <c r="G96" s="35">
        <v>44</v>
      </c>
      <c r="H96" s="36">
        <v>0.2</v>
      </c>
      <c r="I96" s="69"/>
      <c r="J96" s="70"/>
      <c r="K96" s="39">
        <f t="shared" si="13"/>
        <v>0</v>
      </c>
      <c r="L96" s="69"/>
      <c r="M96" s="70"/>
      <c r="N96" s="41">
        <f t="shared" si="14"/>
        <v>0</v>
      </c>
      <c r="O96" s="37">
        <f t="shared" si="12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4186</v>
      </c>
      <c r="C97" s="34" t="s">
        <v>4187</v>
      </c>
      <c r="D97" s="34" t="s">
        <v>1130</v>
      </c>
      <c r="E97" s="34" t="s">
        <v>4188</v>
      </c>
      <c r="F97" s="34" t="s">
        <v>3891</v>
      </c>
      <c r="G97" s="35">
        <v>30.666666666666668</v>
      </c>
      <c r="H97" s="36">
        <v>0.2</v>
      </c>
      <c r="I97" s="69"/>
      <c r="J97" s="70"/>
      <c r="K97" s="39">
        <f t="shared" si="13"/>
        <v>0</v>
      </c>
      <c r="L97" s="69"/>
      <c r="M97" s="70"/>
      <c r="N97" s="41">
        <f t="shared" si="14"/>
        <v>0</v>
      </c>
      <c r="O97" s="37">
        <f t="shared" si="12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4189</v>
      </c>
      <c r="C98" s="34" t="s">
        <v>4190</v>
      </c>
      <c r="D98" s="34" t="s">
        <v>4191</v>
      </c>
      <c r="E98" s="34" t="s">
        <v>4192</v>
      </c>
      <c r="F98" s="34" t="s">
        <v>3891</v>
      </c>
      <c r="G98" s="35">
        <v>159.66666666666666</v>
      </c>
      <c r="H98" s="36">
        <v>0.4</v>
      </c>
      <c r="I98" s="69"/>
      <c r="J98" s="70"/>
      <c r="K98" s="39">
        <f t="shared" si="13"/>
        <v>0</v>
      </c>
      <c r="L98" s="69"/>
      <c r="M98" s="70"/>
      <c r="N98" s="41">
        <f t="shared" si="14"/>
        <v>0</v>
      </c>
      <c r="O98" s="37">
        <f t="shared" si="12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4193</v>
      </c>
      <c r="C99" s="34" t="s">
        <v>4194</v>
      </c>
      <c r="D99" s="34" t="s">
        <v>2297</v>
      </c>
      <c r="E99" s="34" t="s">
        <v>4195</v>
      </c>
      <c r="F99" s="34" t="s">
        <v>3891</v>
      </c>
      <c r="G99" s="35">
        <v>155</v>
      </c>
      <c r="H99" s="36">
        <v>0.4</v>
      </c>
      <c r="I99" s="69"/>
      <c r="J99" s="70"/>
      <c r="K99" s="39">
        <f t="shared" si="13"/>
        <v>0</v>
      </c>
      <c r="L99" s="69"/>
      <c r="M99" s="70"/>
      <c r="N99" s="41">
        <f t="shared" si="14"/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4196</v>
      </c>
      <c r="C100" s="34" t="s">
        <v>4197</v>
      </c>
      <c r="D100" s="34" t="s">
        <v>2362</v>
      </c>
      <c r="E100" s="34" t="s">
        <v>4198</v>
      </c>
      <c r="F100" s="34" t="s">
        <v>3891</v>
      </c>
      <c r="G100" s="35">
        <v>30</v>
      </c>
      <c r="H100" s="36">
        <v>0.2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4199</v>
      </c>
      <c r="C101" s="34" t="s">
        <v>4200</v>
      </c>
      <c r="D101" s="34" t="s">
        <v>458</v>
      </c>
      <c r="E101" s="34" t="s">
        <v>4201</v>
      </c>
      <c r="F101" s="34" t="s">
        <v>3891</v>
      </c>
      <c r="G101" s="35">
        <v>41</v>
      </c>
      <c r="H101" s="36">
        <v>0.2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thickBot="1" x14ac:dyDescent="0.35">
      <c r="B102" s="40" t="s">
        <v>4202</v>
      </c>
      <c r="C102" s="34" t="s">
        <v>4203</v>
      </c>
      <c r="D102" s="34" t="s">
        <v>673</v>
      </c>
      <c r="E102" s="34" t="s">
        <v>4204</v>
      </c>
      <c r="F102" s="34" t="s">
        <v>3891</v>
      </c>
      <c r="G102" s="35">
        <v>144</v>
      </c>
      <c r="H102" s="36">
        <v>0.4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33" customHeight="1" thickBot="1" x14ac:dyDescent="0.35">
      <c r="B103" s="142" t="s">
        <v>6258</v>
      </c>
      <c r="C103" s="143"/>
      <c r="D103" s="143"/>
      <c r="E103" s="106" t="s">
        <v>6276</v>
      </c>
      <c r="F103" s="106">
        <f>O103</f>
        <v>0</v>
      </c>
      <c r="G103" s="107"/>
      <c r="H103" s="108"/>
      <c r="I103" s="144">
        <f>SUM(K5:K102)</f>
        <v>0</v>
      </c>
      <c r="J103" s="145"/>
      <c r="K103" s="146"/>
      <c r="L103" s="144">
        <f>SUM(N5:N102)</f>
        <v>0</v>
      </c>
      <c r="M103" s="145"/>
      <c r="N103" s="146"/>
      <c r="O103" s="29">
        <f>SUM(O5:O102)</f>
        <v>0</v>
      </c>
    </row>
    <row r="114" spans="5:5" x14ac:dyDescent="0.3">
      <c r="E114" s="66"/>
    </row>
    <row r="225" spans="2:2" x14ac:dyDescent="0.3">
      <c r="B225" s="28"/>
    </row>
    <row r="226" spans="2:2" x14ac:dyDescent="0.3">
      <c r="B226" s="28"/>
    </row>
    <row r="227" spans="2:2" x14ac:dyDescent="0.3">
      <c r="B227" s="28"/>
    </row>
    <row r="228" spans="2:2" x14ac:dyDescent="0.3">
      <c r="B228" s="28"/>
    </row>
    <row r="229" spans="2:2" x14ac:dyDescent="0.3">
      <c r="B229" s="28"/>
    </row>
    <row r="230" spans="2:2" x14ac:dyDescent="0.3">
      <c r="B230" s="28"/>
    </row>
    <row r="231" spans="2:2" x14ac:dyDescent="0.3">
      <c r="B231" s="28"/>
    </row>
    <row r="232" spans="2:2" x14ac:dyDescent="0.3">
      <c r="B232" s="28"/>
    </row>
    <row r="233" spans="2:2" x14ac:dyDescent="0.3">
      <c r="B233" s="28"/>
    </row>
    <row r="234" spans="2:2" x14ac:dyDescent="0.3">
      <c r="B234" s="28"/>
    </row>
    <row r="235" spans="2:2" x14ac:dyDescent="0.3">
      <c r="B235" s="28"/>
    </row>
    <row r="236" spans="2:2" x14ac:dyDescent="0.3">
      <c r="B236" s="28"/>
    </row>
    <row r="237" spans="2:2" x14ac:dyDescent="0.3">
      <c r="B237" s="28"/>
    </row>
    <row r="238" spans="2:2" x14ac:dyDescent="0.3">
      <c r="B238" s="28"/>
    </row>
    <row r="239" spans="2:2" x14ac:dyDescent="0.3">
      <c r="B239" s="28"/>
    </row>
    <row r="240" spans="2:2" x14ac:dyDescent="0.3">
      <c r="B240" s="28"/>
    </row>
    <row r="241" spans="2:2" x14ac:dyDescent="0.3">
      <c r="B241" s="28"/>
    </row>
    <row r="242" spans="2:2" x14ac:dyDescent="0.3">
      <c r="B242" s="28"/>
    </row>
    <row r="243" spans="2:2" x14ac:dyDescent="0.3">
      <c r="B243" s="28"/>
    </row>
    <row r="244" spans="2:2" x14ac:dyDescent="0.3">
      <c r="B244" s="28"/>
    </row>
    <row r="245" spans="2:2" x14ac:dyDescent="0.3">
      <c r="B245" s="28"/>
    </row>
    <row r="246" spans="2:2" x14ac:dyDescent="0.3">
      <c r="B246" s="28"/>
    </row>
    <row r="247" spans="2:2" x14ac:dyDescent="0.3">
      <c r="B247" s="28"/>
    </row>
    <row r="248" spans="2:2" x14ac:dyDescent="0.3">
      <c r="B248" s="28"/>
    </row>
    <row r="249" spans="2:2" x14ac:dyDescent="0.3">
      <c r="B249" s="28"/>
    </row>
    <row r="250" spans="2:2" x14ac:dyDescent="0.3">
      <c r="B250" s="28"/>
    </row>
    <row r="251" spans="2:2" x14ac:dyDescent="0.3">
      <c r="B251" s="28"/>
    </row>
    <row r="252" spans="2:2" x14ac:dyDescent="0.3">
      <c r="B252" s="28"/>
    </row>
    <row r="253" spans="2:2" x14ac:dyDescent="0.3">
      <c r="B253" s="28"/>
    </row>
    <row r="254" spans="2:2" x14ac:dyDescent="0.3">
      <c r="B254" s="28"/>
    </row>
    <row r="255" spans="2:2" x14ac:dyDescent="0.3">
      <c r="B255" s="28"/>
    </row>
    <row r="256" spans="2:2" x14ac:dyDescent="0.3">
      <c r="B256" s="28"/>
    </row>
    <row r="257" spans="2:2" x14ac:dyDescent="0.3">
      <c r="B257" s="28"/>
    </row>
    <row r="258" spans="2:2" x14ac:dyDescent="0.3">
      <c r="B258" s="28"/>
    </row>
    <row r="259" spans="2:2" x14ac:dyDescent="0.3">
      <c r="B259" s="28"/>
    </row>
  </sheetData>
  <sheetProtection algorithmName="SHA-512" hashValue="lhtwhYJQTRC/0ywEe+JDXb6kWiZLoeerPiOb6RI6AVpuqKi4QQfRG5nXGvbFdF8ySIIajLWqdIhjWH/+Nun/Gg==" saltValue="uxmlfJ9kEZs01MOUaFQLuw==" spinCount="100000" sheet="1" objects="1" scenarios="1" autoFilter="0"/>
  <mergeCells count="10">
    <mergeCell ref="Q2:Q3"/>
    <mergeCell ref="R2:R3"/>
    <mergeCell ref="I2:K2"/>
    <mergeCell ref="L2:N2"/>
    <mergeCell ref="B103:D103"/>
    <mergeCell ref="I103:K103"/>
    <mergeCell ref="L103:N103"/>
    <mergeCell ref="B4:D4"/>
    <mergeCell ref="I4:K4"/>
    <mergeCell ref="L4:N4"/>
  </mergeCells>
  <conditionalFormatting sqref="B5:B102">
    <cfRule type="expression" dxfId="48" priority="28">
      <formula>O5=1</formula>
    </cfRule>
  </conditionalFormatting>
  <conditionalFormatting sqref="C5:C102">
    <cfRule type="expression" dxfId="47" priority="27">
      <formula>O5=1</formula>
    </cfRule>
  </conditionalFormatting>
  <conditionalFormatting sqref="E5:E102">
    <cfRule type="expression" dxfId="46" priority="26">
      <formula>O5=1</formula>
    </cfRule>
  </conditionalFormatting>
  <conditionalFormatting sqref="F5:F102">
    <cfRule type="expression" dxfId="45" priority="25">
      <formula>O5=1</formula>
    </cfRule>
  </conditionalFormatting>
  <conditionalFormatting sqref="G5:G102">
    <cfRule type="expression" dxfId="44" priority="24">
      <formula>O5=1</formula>
    </cfRule>
  </conditionalFormatting>
  <conditionalFormatting sqref="H5:H102">
    <cfRule type="expression" dxfId="43" priority="4">
      <formula>O5=1</formula>
    </cfRule>
  </conditionalFormatting>
  <conditionalFormatting sqref="H5:H102">
    <cfRule type="expression" dxfId="42" priority="3">
      <formula>$I5+$L5&gt;$H5</formula>
    </cfRule>
  </conditionalFormatting>
  <conditionalFormatting sqref="K5:K102">
    <cfRule type="expression" dxfId="41" priority="2">
      <formula>$Q5=0</formula>
    </cfRule>
  </conditionalFormatting>
  <conditionalFormatting sqref="N5:N102">
    <cfRule type="expression" dxfId="40" priority="1">
      <formula>$R5=0</formula>
    </cfRule>
  </conditionalFormatting>
  <dataValidations count="1">
    <dataValidation type="whole" allowBlank="1" showInputMessage="1" showErrorMessage="1" sqref="K5:K102 N5:N102" xr:uid="{1B00590E-D29A-47BD-BAF1-C513AF8E8061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DE8FD2-A044-492C-9C0C-0E257FE98C94}">
          <x14:formula1>
            <xm:f>data!$B$1:$B$33</xm:f>
          </x14:formula1>
          <xm:sqref>J5:J102 M5:M102</xm:sqref>
        </x14:dataValidation>
        <x14:dataValidation type="list" allowBlank="1" showInputMessage="1" showErrorMessage="1" xr:uid="{5DCDC67A-9E45-4448-9ED0-9A0D69F7EA69}">
          <x14:formula1>
            <xm:f>data!$A$1:$A$5</xm:f>
          </x14:formula1>
          <xm:sqref>I5:I102 L5:L102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5C08-FA39-4488-9B1E-F83E5C836867}">
  <dimension ref="A1:R454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Středočeský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F274</f>
        <v>0</v>
      </c>
      <c r="G4" s="107"/>
      <c r="H4" s="108"/>
      <c r="I4" s="144">
        <f>I274</f>
        <v>0</v>
      </c>
      <c r="J4" s="145"/>
      <c r="K4" s="145"/>
      <c r="L4" s="144">
        <f>L274</f>
        <v>0</v>
      </c>
      <c r="M4" s="145"/>
      <c r="N4" s="146"/>
      <c r="P4" s="37"/>
    </row>
    <row r="5" spans="1:18" ht="20.100000000000001" customHeight="1" x14ac:dyDescent="0.3">
      <c r="B5" s="40" t="s">
        <v>4205</v>
      </c>
      <c r="C5" s="34" t="s">
        <v>4206</v>
      </c>
      <c r="D5" s="34" t="s">
        <v>4207</v>
      </c>
      <c r="E5" s="34" t="s">
        <v>2966</v>
      </c>
      <c r="F5" s="34" t="s">
        <v>4208</v>
      </c>
      <c r="G5" s="35">
        <v>98.666666666666671</v>
      </c>
      <c r="H5" s="36">
        <v>0.2</v>
      </c>
      <c r="I5" s="69"/>
      <c r="J5" s="70"/>
      <c r="K5" s="39">
        <f t="shared" ref="K5:K41" si="0">INT(J5/12*1720*I5)</f>
        <v>0</v>
      </c>
      <c r="L5" s="69"/>
      <c r="M5" s="70"/>
      <c r="N5" s="41">
        <f t="shared" ref="N5:N41" si="1">INT(M5/12*1720*L5)</f>
        <v>0</v>
      </c>
      <c r="O5" s="37">
        <f t="shared" ref="O5:O40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4209</v>
      </c>
      <c r="C6" s="34" t="s">
        <v>4210</v>
      </c>
      <c r="D6" s="34" t="s">
        <v>673</v>
      </c>
      <c r="E6" s="34" t="s">
        <v>4211</v>
      </c>
      <c r="F6" s="34" t="s">
        <v>4208</v>
      </c>
      <c r="G6" s="35">
        <v>29.666666666666668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4212</v>
      </c>
      <c r="C7" s="34" t="s">
        <v>4213</v>
      </c>
      <c r="D7" s="34" t="s">
        <v>4214</v>
      </c>
      <c r="E7" s="34" t="s">
        <v>4215</v>
      </c>
      <c r="F7" s="34" t="s">
        <v>4208</v>
      </c>
      <c r="G7" s="35">
        <v>47.333333333333336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4216</v>
      </c>
      <c r="C8" s="34" t="s">
        <v>4217</v>
      </c>
      <c r="D8" s="34" t="s">
        <v>4218</v>
      </c>
      <c r="E8" s="34" t="s">
        <v>4219</v>
      </c>
      <c r="F8" s="34" t="s">
        <v>4208</v>
      </c>
      <c r="G8" s="35">
        <v>58.666666666666664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4220</v>
      </c>
      <c r="C9" s="34" t="s">
        <v>4221</v>
      </c>
      <c r="D9" s="34" t="s">
        <v>4222</v>
      </c>
      <c r="E9" s="34" t="s">
        <v>4223</v>
      </c>
      <c r="F9" s="34" t="s">
        <v>4208</v>
      </c>
      <c r="G9" s="35">
        <v>23.333333333333332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>
        <v>600046222</v>
      </c>
      <c r="C10" s="34" t="s">
        <v>4224</v>
      </c>
      <c r="D10" s="34" t="s">
        <v>474</v>
      </c>
      <c r="E10" s="34" t="s">
        <v>4225</v>
      </c>
      <c r="F10" s="34" t="s">
        <v>4208</v>
      </c>
      <c r="G10" s="35">
        <v>23.666666666666668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4226</v>
      </c>
      <c r="C11" s="34" t="s">
        <v>4227</v>
      </c>
      <c r="D11" s="34" t="s">
        <v>4228</v>
      </c>
      <c r="E11" s="34" t="s">
        <v>4229</v>
      </c>
      <c r="F11" s="34" t="s">
        <v>4208</v>
      </c>
      <c r="G11" s="35">
        <v>41.333333333333336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4230</v>
      </c>
      <c r="C12" s="34" t="s">
        <v>4231</v>
      </c>
      <c r="D12" s="34" t="s">
        <v>4232</v>
      </c>
      <c r="E12" s="34" t="s">
        <v>4233</v>
      </c>
      <c r="F12" s="34" t="s">
        <v>4208</v>
      </c>
      <c r="G12" s="35">
        <v>47.666666666666664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4234</v>
      </c>
      <c r="C13" s="34" t="s">
        <v>4235</v>
      </c>
      <c r="D13" s="34" t="s">
        <v>4236</v>
      </c>
      <c r="E13" s="34" t="s">
        <v>4237</v>
      </c>
      <c r="F13" s="34" t="s">
        <v>4208</v>
      </c>
      <c r="G13" s="35">
        <v>65.666666666666671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4238</v>
      </c>
      <c r="C14" s="34" t="s">
        <v>4239</v>
      </c>
      <c r="D14" s="34" t="s">
        <v>3269</v>
      </c>
      <c r="E14" s="34" t="s">
        <v>4240</v>
      </c>
      <c r="F14" s="34" t="s">
        <v>4208</v>
      </c>
      <c r="G14" s="35">
        <v>70.333333333333329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4241</v>
      </c>
      <c r="C15" s="34" t="s">
        <v>4242</v>
      </c>
      <c r="D15" s="34" t="s">
        <v>4243</v>
      </c>
      <c r="E15" s="34" t="s">
        <v>4244</v>
      </c>
      <c r="F15" s="34" t="s">
        <v>4208</v>
      </c>
      <c r="G15" s="35">
        <v>40.333333333333336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4245</v>
      </c>
      <c r="C16" s="34" t="s">
        <v>4246</v>
      </c>
      <c r="D16" s="34" t="s">
        <v>638</v>
      </c>
      <c r="E16" s="34" t="s">
        <v>4247</v>
      </c>
      <c r="F16" s="34" t="s">
        <v>4208</v>
      </c>
      <c r="G16" s="35">
        <v>47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4248</v>
      </c>
      <c r="C17" s="34" t="s">
        <v>4249</v>
      </c>
      <c r="D17" s="34" t="s">
        <v>4250</v>
      </c>
      <c r="E17" s="34" t="s">
        <v>773</v>
      </c>
      <c r="F17" s="34" t="s">
        <v>4208</v>
      </c>
      <c r="G17" s="35">
        <v>39.666666666666664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4251</v>
      </c>
      <c r="C18" s="34" t="s">
        <v>4252</v>
      </c>
      <c r="D18" s="34" t="s">
        <v>1297</v>
      </c>
      <c r="E18" s="34" t="s">
        <v>4253</v>
      </c>
      <c r="F18" s="34" t="s">
        <v>4208</v>
      </c>
      <c r="G18" s="35">
        <v>23.333333333333332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4254</v>
      </c>
      <c r="C19" s="34" t="s">
        <v>4255</v>
      </c>
      <c r="D19" s="34" t="s">
        <v>1828</v>
      </c>
      <c r="E19" s="34" t="s">
        <v>4253</v>
      </c>
      <c r="F19" s="34" t="s">
        <v>4208</v>
      </c>
      <c r="G19" s="35">
        <v>127.66666666666667</v>
      </c>
      <c r="H19" s="36">
        <v>0.4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4256</v>
      </c>
      <c r="C20" s="34" t="s">
        <v>4257</v>
      </c>
      <c r="D20" s="34" t="s">
        <v>4258</v>
      </c>
      <c r="E20" s="34" t="s">
        <v>4259</v>
      </c>
      <c r="F20" s="34" t="s">
        <v>4208</v>
      </c>
      <c r="G20" s="35">
        <v>161.66666666666666</v>
      </c>
      <c r="H20" s="36">
        <v>0.4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4260</v>
      </c>
      <c r="C21" s="34" t="s">
        <v>4261</v>
      </c>
      <c r="D21" s="34" t="s">
        <v>1708</v>
      </c>
      <c r="E21" s="34" t="s">
        <v>4262</v>
      </c>
      <c r="F21" s="34" t="s">
        <v>4208</v>
      </c>
      <c r="G21" s="35">
        <v>64.333333333333329</v>
      </c>
      <c r="H21" s="36">
        <v>0.2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4263</v>
      </c>
      <c r="C22" s="34" t="s">
        <v>4264</v>
      </c>
      <c r="D22" s="34" t="s">
        <v>357</v>
      </c>
      <c r="E22" s="34" t="s">
        <v>4265</v>
      </c>
      <c r="F22" s="34" t="s">
        <v>4208</v>
      </c>
      <c r="G22" s="35">
        <v>57.333333333333336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4266</v>
      </c>
      <c r="C23" s="34" t="s">
        <v>4267</v>
      </c>
      <c r="D23" s="34" t="s">
        <v>4268</v>
      </c>
      <c r="E23" s="34" t="s">
        <v>4269</v>
      </c>
      <c r="F23" s="34" t="s">
        <v>4208</v>
      </c>
      <c r="G23" s="35">
        <v>31.666666666666668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4270</v>
      </c>
      <c r="C24" s="34" t="s">
        <v>4271</v>
      </c>
      <c r="D24" s="34" t="s">
        <v>4272</v>
      </c>
      <c r="E24" s="34" t="s">
        <v>4273</v>
      </c>
      <c r="F24" s="34" t="s">
        <v>4208</v>
      </c>
      <c r="G24" s="35">
        <v>83.666666666666671</v>
      </c>
      <c r="H24" s="36">
        <v>0.2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4274</v>
      </c>
      <c r="C25" s="34" t="s">
        <v>4275</v>
      </c>
      <c r="D25" s="34" t="s">
        <v>4276</v>
      </c>
      <c r="E25" s="34" t="s">
        <v>4277</v>
      </c>
      <c r="F25" s="34" t="s">
        <v>4208</v>
      </c>
      <c r="G25" s="35">
        <v>38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4278</v>
      </c>
      <c r="C26" s="34" t="s">
        <v>4279</v>
      </c>
      <c r="D26" s="34" t="s">
        <v>3446</v>
      </c>
      <c r="E26" s="34" t="s">
        <v>4280</v>
      </c>
      <c r="F26" s="34" t="s">
        <v>4208</v>
      </c>
      <c r="G26" s="35">
        <v>22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4281</v>
      </c>
      <c r="C27" s="34" t="s">
        <v>4282</v>
      </c>
      <c r="D27" s="34" t="s">
        <v>3032</v>
      </c>
      <c r="E27" s="34" t="s">
        <v>4283</v>
      </c>
      <c r="F27" s="34" t="s">
        <v>4208</v>
      </c>
      <c r="G27" s="35">
        <v>27.666666666666668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4284</v>
      </c>
      <c r="C28" s="34" t="s">
        <v>4285</v>
      </c>
      <c r="D28" s="34" t="s">
        <v>1704</v>
      </c>
      <c r="E28" s="34" t="s">
        <v>4286</v>
      </c>
      <c r="F28" s="34" t="s">
        <v>4208</v>
      </c>
      <c r="G28" s="35">
        <v>81.666666666666671</v>
      </c>
      <c r="H28" s="36">
        <v>0.2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4287</v>
      </c>
      <c r="C29" s="34" t="s">
        <v>4288</v>
      </c>
      <c r="D29" s="34" t="s">
        <v>1897</v>
      </c>
      <c r="E29" s="34" t="s">
        <v>3489</v>
      </c>
      <c r="F29" s="34" t="s">
        <v>4208</v>
      </c>
      <c r="G29" s="35">
        <v>32.333333333333336</v>
      </c>
      <c r="H29" s="36">
        <v>0.2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4289</v>
      </c>
      <c r="C30" s="34" t="s">
        <v>4290</v>
      </c>
      <c r="D30" s="34" t="s">
        <v>4291</v>
      </c>
      <c r="E30" s="34" t="s">
        <v>3489</v>
      </c>
      <c r="F30" s="34" t="s">
        <v>4208</v>
      </c>
      <c r="G30" s="35">
        <v>110</v>
      </c>
      <c r="H30" s="36">
        <v>0.4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4292</v>
      </c>
      <c r="C31" s="34" t="s">
        <v>4293</v>
      </c>
      <c r="D31" s="34" t="s">
        <v>612</v>
      </c>
      <c r="E31" s="34" t="s">
        <v>4294</v>
      </c>
      <c r="F31" s="34" t="s">
        <v>4208</v>
      </c>
      <c r="G31" s="35">
        <v>122</v>
      </c>
      <c r="H31" s="36">
        <v>0.4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4295</v>
      </c>
      <c r="C32" s="34" t="s">
        <v>4296</v>
      </c>
      <c r="D32" s="34" t="s">
        <v>4297</v>
      </c>
      <c r="E32" s="34" t="s">
        <v>4298</v>
      </c>
      <c r="F32" s="34" t="s">
        <v>4208</v>
      </c>
      <c r="G32" s="35">
        <v>36.666666666666664</v>
      </c>
      <c r="H32" s="36">
        <v>0.2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4299</v>
      </c>
      <c r="C33" s="34" t="s">
        <v>4300</v>
      </c>
      <c r="D33" s="34" t="s">
        <v>4301</v>
      </c>
      <c r="E33" s="34" t="s">
        <v>4302</v>
      </c>
      <c r="F33" s="34" t="s">
        <v>4208</v>
      </c>
      <c r="G33" s="35">
        <v>109.66666666666667</v>
      </c>
      <c r="H33" s="36">
        <v>0.4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4303</v>
      </c>
      <c r="C34" s="34" t="s">
        <v>4304</v>
      </c>
      <c r="D34" s="34" t="s">
        <v>4305</v>
      </c>
      <c r="E34" s="34" t="s">
        <v>2110</v>
      </c>
      <c r="F34" s="34" t="s">
        <v>4208</v>
      </c>
      <c r="G34" s="35">
        <v>103.33333333333333</v>
      </c>
      <c r="H34" s="36">
        <v>0.4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4306</v>
      </c>
      <c r="C35" s="34" t="s">
        <v>4307</v>
      </c>
      <c r="D35" s="34" t="s">
        <v>4308</v>
      </c>
      <c r="E35" s="34" t="s">
        <v>4309</v>
      </c>
      <c r="F35" s="34" t="s">
        <v>4208</v>
      </c>
      <c r="G35" s="35">
        <v>39</v>
      </c>
      <c r="H35" s="36">
        <v>0.2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4310</v>
      </c>
      <c r="C36" s="34" t="s">
        <v>4311</v>
      </c>
      <c r="D36" s="34" t="s">
        <v>4312</v>
      </c>
      <c r="E36" s="34" t="s">
        <v>4313</v>
      </c>
      <c r="F36" s="34" t="s">
        <v>4208</v>
      </c>
      <c r="G36" s="35">
        <v>178.66666666666666</v>
      </c>
      <c r="H36" s="36">
        <v>0.4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si="2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4314</v>
      </c>
      <c r="C37" s="34" t="s">
        <v>4315</v>
      </c>
      <c r="D37" s="34" t="s">
        <v>4316</v>
      </c>
      <c r="E37" s="34" t="s">
        <v>4317</v>
      </c>
      <c r="F37" s="34" t="s">
        <v>4208</v>
      </c>
      <c r="G37" s="35">
        <v>159</v>
      </c>
      <c r="H37" s="36">
        <v>0.4</v>
      </c>
      <c r="I37" s="69"/>
      <c r="J37" s="70"/>
      <c r="K37" s="39">
        <f t="shared" si="0"/>
        <v>0</v>
      </c>
      <c r="L37" s="69"/>
      <c r="M37" s="70"/>
      <c r="N37" s="41">
        <f t="shared" si="1"/>
        <v>0</v>
      </c>
      <c r="O37" s="37">
        <f t="shared" si="2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4318</v>
      </c>
      <c r="C38" s="34" t="s">
        <v>4319</v>
      </c>
      <c r="D38" s="34" t="s">
        <v>1402</v>
      </c>
      <c r="E38" s="34" t="s">
        <v>4320</v>
      </c>
      <c r="F38" s="34" t="s">
        <v>4208</v>
      </c>
      <c r="G38" s="35">
        <v>109</v>
      </c>
      <c r="H38" s="36">
        <v>0.4</v>
      </c>
      <c r="I38" s="69"/>
      <c r="J38" s="70"/>
      <c r="K38" s="39">
        <f t="shared" si="0"/>
        <v>0</v>
      </c>
      <c r="L38" s="69"/>
      <c r="M38" s="70"/>
      <c r="N38" s="41">
        <f t="shared" si="1"/>
        <v>0</v>
      </c>
      <c r="O38" s="37">
        <f t="shared" si="2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4321</v>
      </c>
      <c r="C39" s="34" t="s">
        <v>4322</v>
      </c>
      <c r="D39" s="34" t="s">
        <v>293</v>
      </c>
      <c r="E39" s="34" t="s">
        <v>4323</v>
      </c>
      <c r="F39" s="34" t="s">
        <v>4208</v>
      </c>
      <c r="G39" s="35">
        <v>138</v>
      </c>
      <c r="H39" s="36">
        <v>0.4</v>
      </c>
      <c r="I39" s="69"/>
      <c r="J39" s="70"/>
      <c r="K39" s="39">
        <f t="shared" si="0"/>
        <v>0</v>
      </c>
      <c r="L39" s="69"/>
      <c r="M39" s="70"/>
      <c r="N39" s="41">
        <f t="shared" si="1"/>
        <v>0</v>
      </c>
      <c r="O39" s="37">
        <f t="shared" si="2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4324</v>
      </c>
      <c r="C40" s="34" t="s">
        <v>4325</v>
      </c>
      <c r="D40" s="34" t="s">
        <v>684</v>
      </c>
      <c r="E40" s="34" t="s">
        <v>4326</v>
      </c>
      <c r="F40" s="34" t="s">
        <v>4208</v>
      </c>
      <c r="G40" s="35">
        <v>42.333333333333336</v>
      </c>
      <c r="H40" s="36">
        <v>0.2</v>
      </c>
      <c r="I40" s="69"/>
      <c r="J40" s="70"/>
      <c r="K40" s="39">
        <f t="shared" si="0"/>
        <v>0</v>
      </c>
      <c r="L40" s="69"/>
      <c r="M40" s="70"/>
      <c r="N40" s="41">
        <f t="shared" si="1"/>
        <v>0</v>
      </c>
      <c r="O40" s="37">
        <f t="shared" si="2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4327</v>
      </c>
      <c r="C41" s="34" t="s">
        <v>4328</v>
      </c>
      <c r="D41" s="34" t="s">
        <v>4329</v>
      </c>
      <c r="E41" s="34" t="s">
        <v>4330</v>
      </c>
      <c r="F41" s="34" t="s">
        <v>4208</v>
      </c>
      <c r="G41" s="35">
        <v>55</v>
      </c>
      <c r="H41" s="36">
        <v>0.2</v>
      </c>
      <c r="I41" s="69"/>
      <c r="J41" s="70"/>
      <c r="K41" s="39">
        <f t="shared" si="0"/>
        <v>0</v>
      </c>
      <c r="L41" s="69"/>
      <c r="M41" s="70"/>
      <c r="N41" s="41">
        <f t="shared" si="1"/>
        <v>0</v>
      </c>
      <c r="O41" s="37">
        <f t="shared" ref="O41:O101" si="6">IF(K41+N41&gt;0,1,0)</f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4331</v>
      </c>
      <c r="C42" s="34" t="s">
        <v>4332</v>
      </c>
      <c r="D42" s="34" t="s">
        <v>871</v>
      </c>
      <c r="E42" s="34" t="s">
        <v>4333</v>
      </c>
      <c r="F42" s="34" t="s">
        <v>4208</v>
      </c>
      <c r="G42" s="35">
        <v>45</v>
      </c>
      <c r="H42" s="36">
        <v>0.2</v>
      </c>
      <c r="I42" s="69"/>
      <c r="J42" s="70"/>
      <c r="K42" s="39">
        <f t="shared" ref="K42:K102" si="7">INT(J42/12*1720*I42)</f>
        <v>0</v>
      </c>
      <c r="L42" s="69"/>
      <c r="M42" s="70"/>
      <c r="N42" s="41">
        <f t="shared" ref="N42:N102" si="8">INT(M42/12*1720*L42)</f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4334</v>
      </c>
      <c r="C43" s="34" t="s">
        <v>4335</v>
      </c>
      <c r="D43" s="34" t="s">
        <v>2894</v>
      </c>
      <c r="E43" s="34" t="s">
        <v>4336</v>
      </c>
      <c r="F43" s="34" t="s">
        <v>4208</v>
      </c>
      <c r="G43" s="35">
        <v>83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4337</v>
      </c>
      <c r="C44" s="34" t="s">
        <v>4338</v>
      </c>
      <c r="D44" s="34" t="s">
        <v>1372</v>
      </c>
      <c r="E44" s="34" t="s">
        <v>4339</v>
      </c>
      <c r="F44" s="34" t="s">
        <v>4208</v>
      </c>
      <c r="G44" s="35">
        <v>44.666666666666664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4340</v>
      </c>
      <c r="C45" s="34" t="s">
        <v>4341</v>
      </c>
      <c r="D45" s="34" t="s">
        <v>4342</v>
      </c>
      <c r="E45" s="34" t="s">
        <v>4343</v>
      </c>
      <c r="F45" s="34" t="s">
        <v>4208</v>
      </c>
      <c r="G45" s="35">
        <v>70.666666666666671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4344</v>
      </c>
      <c r="C46" s="34" t="s">
        <v>4345</v>
      </c>
      <c r="D46" s="34" t="s">
        <v>1350</v>
      </c>
      <c r="E46" s="34" t="s">
        <v>4346</v>
      </c>
      <c r="F46" s="34" t="s">
        <v>4208</v>
      </c>
      <c r="G46" s="35">
        <v>33.666666666666664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4347</v>
      </c>
      <c r="C47" s="34" t="s">
        <v>4348</v>
      </c>
      <c r="D47" s="34" t="s">
        <v>1286</v>
      </c>
      <c r="E47" s="34" t="s">
        <v>4349</v>
      </c>
      <c r="F47" s="34" t="s">
        <v>4208</v>
      </c>
      <c r="G47" s="35">
        <v>43</v>
      </c>
      <c r="H47" s="36">
        <v>0.2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4350</v>
      </c>
      <c r="C48" s="34" t="s">
        <v>4351</v>
      </c>
      <c r="D48" s="34" t="s">
        <v>845</v>
      </c>
      <c r="E48" s="34" t="s">
        <v>4352</v>
      </c>
      <c r="F48" s="34" t="s">
        <v>4208</v>
      </c>
      <c r="G48" s="35">
        <v>19.666666666666668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4353</v>
      </c>
      <c r="C49" s="34" t="s">
        <v>4354</v>
      </c>
      <c r="D49" s="34" t="s">
        <v>1104</v>
      </c>
      <c r="E49" s="34" t="s">
        <v>4355</v>
      </c>
      <c r="F49" s="34" t="s">
        <v>4208</v>
      </c>
      <c r="G49" s="35">
        <v>41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4356</v>
      </c>
      <c r="C50" s="34" t="s">
        <v>4357</v>
      </c>
      <c r="D50" s="34" t="s">
        <v>357</v>
      </c>
      <c r="E50" s="34" t="s">
        <v>4358</v>
      </c>
      <c r="F50" s="34" t="s">
        <v>4208</v>
      </c>
      <c r="G50" s="35">
        <v>56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4359</v>
      </c>
      <c r="C51" s="34" t="s">
        <v>4360</v>
      </c>
      <c r="D51" s="34" t="s">
        <v>3269</v>
      </c>
      <c r="E51" s="34" t="s">
        <v>4361</v>
      </c>
      <c r="F51" s="34" t="s">
        <v>4208</v>
      </c>
      <c r="G51" s="35">
        <v>38.333333333333336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4363</v>
      </c>
      <c r="C52" s="34" t="s">
        <v>4364</v>
      </c>
      <c r="D52" s="34" t="s">
        <v>4365</v>
      </c>
      <c r="E52" s="34" t="s">
        <v>4362</v>
      </c>
      <c r="F52" s="34" t="s">
        <v>4208</v>
      </c>
      <c r="G52" s="35">
        <v>35.333333333333336</v>
      </c>
      <c r="H52" s="36">
        <v>0.2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4366</v>
      </c>
      <c r="C53" s="34" t="s">
        <v>4367</v>
      </c>
      <c r="D53" s="34" t="s">
        <v>4368</v>
      </c>
      <c r="E53" s="34" t="s">
        <v>3962</v>
      </c>
      <c r="F53" s="34" t="s">
        <v>4208</v>
      </c>
      <c r="G53" s="35">
        <v>71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4369</v>
      </c>
      <c r="C54" s="34" t="s">
        <v>4370</v>
      </c>
      <c r="D54" s="34" t="s">
        <v>612</v>
      </c>
      <c r="E54" s="34" t="s">
        <v>4371</v>
      </c>
      <c r="F54" s="34" t="s">
        <v>4208</v>
      </c>
      <c r="G54" s="35">
        <v>148</v>
      </c>
      <c r="H54" s="36">
        <v>0.4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4372</v>
      </c>
      <c r="C55" s="34" t="s">
        <v>4373</v>
      </c>
      <c r="D55" s="34" t="s">
        <v>383</v>
      </c>
      <c r="E55" s="34" t="s">
        <v>4374</v>
      </c>
      <c r="F55" s="34" t="s">
        <v>4208</v>
      </c>
      <c r="G55" s="35">
        <v>28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4375</v>
      </c>
      <c r="C56" s="34" t="s">
        <v>4376</v>
      </c>
      <c r="D56" s="34" t="s">
        <v>1272</v>
      </c>
      <c r="E56" s="34" t="s">
        <v>4377</v>
      </c>
      <c r="F56" s="34" t="s">
        <v>4208</v>
      </c>
      <c r="G56" s="35">
        <v>44.333333333333336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4378</v>
      </c>
      <c r="C57" s="34" t="s">
        <v>4379</v>
      </c>
      <c r="D57" s="34" t="s">
        <v>2961</v>
      </c>
      <c r="E57" s="34" t="s">
        <v>4380</v>
      </c>
      <c r="F57" s="34" t="s">
        <v>4208</v>
      </c>
      <c r="G57" s="35">
        <v>20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4381</v>
      </c>
      <c r="C58" s="34" t="s">
        <v>4382</v>
      </c>
      <c r="D58" s="34" t="s">
        <v>4383</v>
      </c>
      <c r="E58" s="34" t="s">
        <v>4384</v>
      </c>
      <c r="F58" s="34" t="s">
        <v>4208</v>
      </c>
      <c r="G58" s="35">
        <v>89.666666666666671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4385</v>
      </c>
      <c r="C59" s="34" t="s">
        <v>4386</v>
      </c>
      <c r="D59" s="34" t="s">
        <v>4387</v>
      </c>
      <c r="E59" s="34" t="s">
        <v>350</v>
      </c>
      <c r="F59" s="34" t="s">
        <v>4208</v>
      </c>
      <c r="G59" s="35">
        <v>106.66666666666667</v>
      </c>
      <c r="H59" s="36">
        <v>0.4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4388</v>
      </c>
      <c r="C60" s="34" t="s">
        <v>4389</v>
      </c>
      <c r="D60" s="34" t="s">
        <v>322</v>
      </c>
      <c r="E60" s="34" t="s">
        <v>4390</v>
      </c>
      <c r="F60" s="34" t="s">
        <v>4208</v>
      </c>
      <c r="G60" s="35">
        <v>85.333333333333329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4391</v>
      </c>
      <c r="C61" s="34" t="s">
        <v>4392</v>
      </c>
      <c r="D61" s="34" t="s">
        <v>4393</v>
      </c>
      <c r="E61" s="34" t="s">
        <v>4394</v>
      </c>
      <c r="F61" s="34" t="s">
        <v>4208</v>
      </c>
      <c r="G61" s="35">
        <v>132.33333333333334</v>
      </c>
      <c r="H61" s="36">
        <v>0.4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4395</v>
      </c>
      <c r="C62" s="34" t="s">
        <v>4396</v>
      </c>
      <c r="D62" s="34" t="s">
        <v>458</v>
      </c>
      <c r="E62" s="34" t="s">
        <v>4397</v>
      </c>
      <c r="F62" s="34" t="s">
        <v>4208</v>
      </c>
      <c r="G62" s="35">
        <v>55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4398</v>
      </c>
      <c r="C63" s="34" t="s">
        <v>4399</v>
      </c>
      <c r="D63" s="34" t="s">
        <v>4400</v>
      </c>
      <c r="E63" s="34" t="s">
        <v>4401</v>
      </c>
      <c r="F63" s="34" t="s">
        <v>4208</v>
      </c>
      <c r="G63" s="35">
        <v>111</v>
      </c>
      <c r="H63" s="36">
        <v>0.4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4402</v>
      </c>
      <c r="C64" s="34" t="s">
        <v>4403</v>
      </c>
      <c r="D64" s="34" t="s">
        <v>4404</v>
      </c>
      <c r="E64" s="34" t="s">
        <v>4405</v>
      </c>
      <c r="F64" s="34" t="s">
        <v>4208</v>
      </c>
      <c r="G64" s="35">
        <v>50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4406</v>
      </c>
      <c r="C65" s="34" t="s">
        <v>4407</v>
      </c>
      <c r="D65" s="34" t="s">
        <v>4408</v>
      </c>
      <c r="E65" s="34" t="s">
        <v>4409</v>
      </c>
      <c r="F65" s="34" t="s">
        <v>4208</v>
      </c>
      <c r="G65" s="35">
        <v>27.333333333333332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4410</v>
      </c>
      <c r="C66" s="34" t="s">
        <v>4411</v>
      </c>
      <c r="D66" s="34" t="s">
        <v>4412</v>
      </c>
      <c r="E66" s="34" t="s">
        <v>361</v>
      </c>
      <c r="F66" s="34" t="s">
        <v>4208</v>
      </c>
      <c r="G66" s="35">
        <v>68.333333333333329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4413</v>
      </c>
      <c r="C67" s="34" t="s">
        <v>4414</v>
      </c>
      <c r="D67" s="34" t="s">
        <v>4415</v>
      </c>
      <c r="E67" s="34" t="s">
        <v>361</v>
      </c>
      <c r="F67" s="34" t="s">
        <v>4208</v>
      </c>
      <c r="G67" s="35">
        <v>48.333333333333336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4416</v>
      </c>
      <c r="C68" s="34" t="s">
        <v>4417</v>
      </c>
      <c r="D68" s="34" t="s">
        <v>1402</v>
      </c>
      <c r="E68" s="34" t="s">
        <v>4418</v>
      </c>
      <c r="F68" s="34" t="s">
        <v>4208</v>
      </c>
      <c r="G68" s="35">
        <v>149</v>
      </c>
      <c r="H68" s="36">
        <v>0.4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4419</v>
      </c>
      <c r="C69" s="34" t="s">
        <v>4420</v>
      </c>
      <c r="D69" s="34" t="s">
        <v>1201</v>
      </c>
      <c r="E69" s="34" t="s">
        <v>4421</v>
      </c>
      <c r="F69" s="34" t="s">
        <v>4208</v>
      </c>
      <c r="G69" s="35">
        <v>60.666666666666664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4422</v>
      </c>
      <c r="C70" s="34" t="s">
        <v>4423</v>
      </c>
      <c r="D70" s="34" t="s">
        <v>405</v>
      </c>
      <c r="E70" s="34" t="s">
        <v>4424</v>
      </c>
      <c r="F70" s="34" t="s">
        <v>4208</v>
      </c>
      <c r="G70" s="35">
        <v>82.666666666666671</v>
      </c>
      <c r="H70" s="36">
        <v>0.2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4425</v>
      </c>
      <c r="C71" s="34" t="s">
        <v>4426</v>
      </c>
      <c r="D71" s="34" t="s">
        <v>4427</v>
      </c>
      <c r="E71" s="34" t="s">
        <v>4428</v>
      </c>
      <c r="F71" s="34" t="s">
        <v>4208</v>
      </c>
      <c r="G71" s="35">
        <v>140</v>
      </c>
      <c r="H71" s="36">
        <v>0.4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4429</v>
      </c>
      <c r="C72" s="34" t="s">
        <v>4430</v>
      </c>
      <c r="D72" s="34" t="s">
        <v>4431</v>
      </c>
      <c r="E72" s="34" t="s">
        <v>4432</v>
      </c>
      <c r="F72" s="34" t="s">
        <v>4208</v>
      </c>
      <c r="G72" s="35">
        <v>81.666666666666671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4433</v>
      </c>
      <c r="C73" s="34" t="s">
        <v>4434</v>
      </c>
      <c r="D73" s="34" t="s">
        <v>544</v>
      </c>
      <c r="E73" s="34" t="s">
        <v>4435</v>
      </c>
      <c r="F73" s="34" t="s">
        <v>4208</v>
      </c>
      <c r="G73" s="35">
        <v>111.66666666666667</v>
      </c>
      <c r="H73" s="36">
        <v>0.4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4436</v>
      </c>
      <c r="C74" s="34" t="s">
        <v>4437</v>
      </c>
      <c r="D74" s="34" t="s">
        <v>2362</v>
      </c>
      <c r="E74" s="34" t="s">
        <v>4438</v>
      </c>
      <c r="F74" s="34" t="s">
        <v>4208</v>
      </c>
      <c r="G74" s="35">
        <v>46.666666666666664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4439</v>
      </c>
      <c r="C75" s="34" t="s">
        <v>4440</v>
      </c>
      <c r="D75" s="34" t="s">
        <v>3265</v>
      </c>
      <c r="E75" s="34" t="s">
        <v>4441</v>
      </c>
      <c r="F75" s="34" t="s">
        <v>4208</v>
      </c>
      <c r="G75" s="35">
        <v>135.33333333333334</v>
      </c>
      <c r="H75" s="36">
        <v>0.4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4442</v>
      </c>
      <c r="C76" s="34" t="s">
        <v>4443</v>
      </c>
      <c r="D76" s="34" t="s">
        <v>4444</v>
      </c>
      <c r="E76" s="34" t="s">
        <v>4445</v>
      </c>
      <c r="F76" s="34" t="s">
        <v>4208</v>
      </c>
      <c r="G76" s="35">
        <v>60.333333333333336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4446</v>
      </c>
      <c r="C77" s="34" t="s">
        <v>4447</v>
      </c>
      <c r="D77" s="34" t="s">
        <v>4448</v>
      </c>
      <c r="E77" s="34" t="s">
        <v>4449</v>
      </c>
      <c r="F77" s="34" t="s">
        <v>4208</v>
      </c>
      <c r="G77" s="35">
        <v>27.666666666666668</v>
      </c>
      <c r="H77" s="36">
        <v>0.2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4450</v>
      </c>
      <c r="C78" s="34" t="s">
        <v>4451</v>
      </c>
      <c r="D78" s="34" t="s">
        <v>4452</v>
      </c>
      <c r="E78" s="34" t="s">
        <v>4449</v>
      </c>
      <c r="F78" s="34" t="s">
        <v>4208</v>
      </c>
      <c r="G78" s="35">
        <v>60.333333333333336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4453</v>
      </c>
      <c r="C79" s="34" t="s">
        <v>4454</v>
      </c>
      <c r="D79" s="34" t="s">
        <v>883</v>
      </c>
      <c r="E79" s="34" t="s">
        <v>4455</v>
      </c>
      <c r="F79" s="34" t="s">
        <v>4208</v>
      </c>
      <c r="G79" s="35">
        <v>69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4456</v>
      </c>
      <c r="C80" s="34" t="s">
        <v>4457</v>
      </c>
      <c r="D80" s="34" t="s">
        <v>2836</v>
      </c>
      <c r="E80" s="34" t="s">
        <v>4458</v>
      </c>
      <c r="F80" s="34" t="s">
        <v>4208</v>
      </c>
      <c r="G80" s="35">
        <v>96.666666666666671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4459</v>
      </c>
      <c r="C81" s="34" t="s">
        <v>4460</v>
      </c>
      <c r="D81" s="34" t="s">
        <v>474</v>
      </c>
      <c r="E81" s="34" t="s">
        <v>4461</v>
      </c>
      <c r="F81" s="34" t="s">
        <v>4208</v>
      </c>
      <c r="G81" s="35">
        <v>45.333333333333336</v>
      </c>
      <c r="H81" s="36">
        <v>0.2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4462</v>
      </c>
      <c r="C82" s="34" t="s">
        <v>4463</v>
      </c>
      <c r="D82" s="34" t="s">
        <v>4464</v>
      </c>
      <c r="E82" s="34" t="s">
        <v>4465</v>
      </c>
      <c r="F82" s="34" t="s">
        <v>4208</v>
      </c>
      <c r="G82" s="35">
        <v>94</v>
      </c>
      <c r="H82" s="36">
        <v>0.2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4466</v>
      </c>
      <c r="C83" s="34" t="s">
        <v>4467</v>
      </c>
      <c r="D83" s="34" t="s">
        <v>4468</v>
      </c>
      <c r="E83" s="34" t="s">
        <v>4469</v>
      </c>
      <c r="F83" s="34" t="s">
        <v>4208</v>
      </c>
      <c r="G83" s="35">
        <v>98.333333333333329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4470</v>
      </c>
      <c r="C84" s="34" t="s">
        <v>4471</v>
      </c>
      <c r="D84" s="34" t="s">
        <v>4472</v>
      </c>
      <c r="E84" s="34" t="s">
        <v>4469</v>
      </c>
      <c r="F84" s="34" t="s">
        <v>4208</v>
      </c>
      <c r="G84" s="35">
        <v>36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4473</v>
      </c>
      <c r="C85" s="34" t="s">
        <v>4474</v>
      </c>
      <c r="D85" s="34" t="s">
        <v>4475</v>
      </c>
      <c r="E85" s="34" t="s">
        <v>4469</v>
      </c>
      <c r="F85" s="34" t="s">
        <v>4208</v>
      </c>
      <c r="G85" s="35">
        <v>79.333333333333329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4476</v>
      </c>
      <c r="C86" s="34" t="s">
        <v>4477</v>
      </c>
      <c r="D86" s="34" t="s">
        <v>4478</v>
      </c>
      <c r="E86" s="34" t="s">
        <v>4469</v>
      </c>
      <c r="F86" s="34" t="s">
        <v>4208</v>
      </c>
      <c r="G86" s="35">
        <v>110.66666666666667</v>
      </c>
      <c r="H86" s="36">
        <v>0.4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4479</v>
      </c>
      <c r="C87" s="34" t="s">
        <v>4480</v>
      </c>
      <c r="D87" s="34" t="s">
        <v>4481</v>
      </c>
      <c r="E87" s="34" t="s">
        <v>4469</v>
      </c>
      <c r="F87" s="34" t="s">
        <v>4208</v>
      </c>
      <c r="G87" s="35">
        <v>177.66666666666666</v>
      </c>
      <c r="H87" s="36">
        <v>0.4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4482</v>
      </c>
      <c r="C88" s="34" t="s">
        <v>4483</v>
      </c>
      <c r="D88" s="34" t="s">
        <v>318</v>
      </c>
      <c r="E88" s="34" t="s">
        <v>4484</v>
      </c>
      <c r="F88" s="34" t="s">
        <v>4208</v>
      </c>
      <c r="G88" s="35">
        <v>53</v>
      </c>
      <c r="H88" s="36">
        <v>0.2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si="6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4485</v>
      </c>
      <c r="C89" s="34" t="s">
        <v>4486</v>
      </c>
      <c r="D89" s="34" t="s">
        <v>4487</v>
      </c>
      <c r="E89" s="34" t="s">
        <v>4488</v>
      </c>
      <c r="F89" s="34" t="s">
        <v>4208</v>
      </c>
      <c r="G89" s="35">
        <v>167</v>
      </c>
      <c r="H89" s="36">
        <v>0.4</v>
      </c>
      <c r="I89" s="69"/>
      <c r="J89" s="70"/>
      <c r="K89" s="39">
        <f t="shared" si="7"/>
        <v>0</v>
      </c>
      <c r="L89" s="69"/>
      <c r="M89" s="70"/>
      <c r="N89" s="41">
        <f t="shared" si="8"/>
        <v>0</v>
      </c>
      <c r="O89" s="37">
        <f t="shared" si="6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4489</v>
      </c>
      <c r="C90" s="34" t="s">
        <v>4490</v>
      </c>
      <c r="D90" s="34" t="s">
        <v>988</v>
      </c>
      <c r="E90" s="34" t="s">
        <v>4491</v>
      </c>
      <c r="F90" s="34" t="s">
        <v>4208</v>
      </c>
      <c r="G90" s="35">
        <v>57</v>
      </c>
      <c r="H90" s="36">
        <v>0.2</v>
      </c>
      <c r="I90" s="69"/>
      <c r="J90" s="70"/>
      <c r="K90" s="39">
        <f t="shared" si="7"/>
        <v>0</v>
      </c>
      <c r="L90" s="69"/>
      <c r="M90" s="70"/>
      <c r="N90" s="41">
        <f t="shared" si="8"/>
        <v>0</v>
      </c>
      <c r="O90" s="37">
        <f t="shared" si="6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4492</v>
      </c>
      <c r="C91" s="34" t="s">
        <v>4493</v>
      </c>
      <c r="D91" s="34" t="s">
        <v>1897</v>
      </c>
      <c r="E91" s="34" t="s">
        <v>4494</v>
      </c>
      <c r="F91" s="34" t="s">
        <v>4208</v>
      </c>
      <c r="G91" s="35">
        <v>36.666666666666664</v>
      </c>
      <c r="H91" s="36">
        <v>0.2</v>
      </c>
      <c r="I91" s="69"/>
      <c r="J91" s="70"/>
      <c r="K91" s="39">
        <f t="shared" si="7"/>
        <v>0</v>
      </c>
      <c r="L91" s="69"/>
      <c r="M91" s="70"/>
      <c r="N91" s="41">
        <f t="shared" si="8"/>
        <v>0</v>
      </c>
      <c r="O91" s="37">
        <f t="shared" si="6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4495</v>
      </c>
      <c r="C92" s="34" t="s">
        <v>4496</v>
      </c>
      <c r="D92" s="34" t="s">
        <v>4497</v>
      </c>
      <c r="E92" s="34" t="s">
        <v>4498</v>
      </c>
      <c r="F92" s="34" t="s">
        <v>4208</v>
      </c>
      <c r="G92" s="35">
        <v>36.666666666666664</v>
      </c>
      <c r="H92" s="36">
        <v>0.2</v>
      </c>
      <c r="I92" s="69"/>
      <c r="J92" s="70"/>
      <c r="K92" s="39">
        <f t="shared" si="7"/>
        <v>0</v>
      </c>
      <c r="L92" s="69"/>
      <c r="M92" s="70"/>
      <c r="N92" s="41">
        <f t="shared" si="8"/>
        <v>0</v>
      </c>
      <c r="O92" s="37">
        <f t="shared" si="6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4499</v>
      </c>
      <c r="C93" s="34" t="s">
        <v>4500</v>
      </c>
      <c r="D93" s="34" t="s">
        <v>4501</v>
      </c>
      <c r="E93" s="34" t="s">
        <v>4502</v>
      </c>
      <c r="F93" s="34" t="s">
        <v>4208</v>
      </c>
      <c r="G93" s="35">
        <v>33.333333333333336</v>
      </c>
      <c r="H93" s="36">
        <v>0.2</v>
      </c>
      <c r="I93" s="69"/>
      <c r="J93" s="70"/>
      <c r="K93" s="39">
        <f t="shared" si="7"/>
        <v>0</v>
      </c>
      <c r="L93" s="69"/>
      <c r="M93" s="70"/>
      <c r="N93" s="41">
        <f t="shared" si="8"/>
        <v>0</v>
      </c>
      <c r="O93" s="37">
        <f t="shared" si="6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4503</v>
      </c>
      <c r="C94" s="34" t="s">
        <v>4504</v>
      </c>
      <c r="D94" s="34" t="s">
        <v>893</v>
      </c>
      <c r="E94" s="34" t="s">
        <v>4505</v>
      </c>
      <c r="F94" s="34" t="s">
        <v>4208</v>
      </c>
      <c r="G94" s="35">
        <v>29.333333333333332</v>
      </c>
      <c r="H94" s="36">
        <v>0.2</v>
      </c>
      <c r="I94" s="69"/>
      <c r="J94" s="70"/>
      <c r="K94" s="39">
        <f t="shared" si="7"/>
        <v>0</v>
      </c>
      <c r="L94" s="69"/>
      <c r="M94" s="70"/>
      <c r="N94" s="41">
        <f t="shared" si="8"/>
        <v>0</v>
      </c>
      <c r="O94" s="37">
        <f t="shared" si="6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4506</v>
      </c>
      <c r="C95" s="34" t="s">
        <v>4507</v>
      </c>
      <c r="D95" s="34" t="s">
        <v>4508</v>
      </c>
      <c r="E95" s="34" t="s">
        <v>4509</v>
      </c>
      <c r="F95" s="34" t="s">
        <v>4208</v>
      </c>
      <c r="G95" s="35">
        <v>167.66666666666666</v>
      </c>
      <c r="H95" s="36">
        <v>0.4</v>
      </c>
      <c r="I95" s="69"/>
      <c r="J95" s="70"/>
      <c r="K95" s="39">
        <f t="shared" si="7"/>
        <v>0</v>
      </c>
      <c r="L95" s="69"/>
      <c r="M95" s="70"/>
      <c r="N95" s="41">
        <f t="shared" si="8"/>
        <v>0</v>
      </c>
      <c r="O95" s="37">
        <f t="shared" si="6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4510</v>
      </c>
      <c r="C96" s="34" t="s">
        <v>4511</v>
      </c>
      <c r="D96" s="34" t="s">
        <v>4512</v>
      </c>
      <c r="E96" s="34" t="s">
        <v>4513</v>
      </c>
      <c r="F96" s="34" t="s">
        <v>4208</v>
      </c>
      <c r="G96" s="35">
        <v>109.5</v>
      </c>
      <c r="H96" s="36">
        <v>0.4</v>
      </c>
      <c r="I96" s="69"/>
      <c r="J96" s="70"/>
      <c r="K96" s="39">
        <f t="shared" si="7"/>
        <v>0</v>
      </c>
      <c r="L96" s="69"/>
      <c r="M96" s="70"/>
      <c r="N96" s="41">
        <f t="shared" si="8"/>
        <v>0</v>
      </c>
      <c r="O96" s="37">
        <f t="shared" si="6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4514</v>
      </c>
      <c r="C97" s="34" t="s">
        <v>4515</v>
      </c>
      <c r="D97" s="34" t="s">
        <v>4516</v>
      </c>
      <c r="E97" s="34" t="s">
        <v>4517</v>
      </c>
      <c r="F97" s="34" t="s">
        <v>4208</v>
      </c>
      <c r="G97" s="35">
        <v>36.333333333333336</v>
      </c>
      <c r="H97" s="36">
        <v>0.2</v>
      </c>
      <c r="I97" s="69"/>
      <c r="J97" s="70"/>
      <c r="K97" s="39">
        <f t="shared" si="7"/>
        <v>0</v>
      </c>
      <c r="L97" s="69"/>
      <c r="M97" s="70"/>
      <c r="N97" s="41">
        <f t="shared" si="8"/>
        <v>0</v>
      </c>
      <c r="O97" s="37">
        <f t="shared" si="6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4518</v>
      </c>
      <c r="C98" s="34" t="s">
        <v>4519</v>
      </c>
      <c r="D98" s="34" t="s">
        <v>1428</v>
      </c>
      <c r="E98" s="34" t="s">
        <v>4520</v>
      </c>
      <c r="F98" s="34" t="s">
        <v>4208</v>
      </c>
      <c r="G98" s="35">
        <v>103</v>
      </c>
      <c r="H98" s="36">
        <v>0.4</v>
      </c>
      <c r="I98" s="69"/>
      <c r="J98" s="70"/>
      <c r="K98" s="39">
        <f t="shared" si="7"/>
        <v>0</v>
      </c>
      <c r="L98" s="69"/>
      <c r="M98" s="70"/>
      <c r="N98" s="41">
        <f t="shared" si="8"/>
        <v>0</v>
      </c>
      <c r="O98" s="37">
        <f t="shared" si="6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4521</v>
      </c>
      <c r="C99" s="34" t="s">
        <v>4522</v>
      </c>
      <c r="D99" s="34" t="s">
        <v>2980</v>
      </c>
      <c r="E99" s="34" t="s">
        <v>4523</v>
      </c>
      <c r="F99" s="34" t="s">
        <v>4208</v>
      </c>
      <c r="G99" s="35">
        <v>77.666666666666671</v>
      </c>
      <c r="H99" s="36">
        <v>0.2</v>
      </c>
      <c r="I99" s="69"/>
      <c r="J99" s="70"/>
      <c r="K99" s="39">
        <f t="shared" si="7"/>
        <v>0</v>
      </c>
      <c r="L99" s="69"/>
      <c r="M99" s="70"/>
      <c r="N99" s="41">
        <f t="shared" si="8"/>
        <v>0</v>
      </c>
      <c r="O99" s="37">
        <f t="shared" si="6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4524</v>
      </c>
      <c r="C100" s="34" t="s">
        <v>4525</v>
      </c>
      <c r="D100" s="34" t="s">
        <v>794</v>
      </c>
      <c r="E100" s="34" t="s">
        <v>4526</v>
      </c>
      <c r="F100" s="34" t="s">
        <v>4208</v>
      </c>
      <c r="G100" s="35">
        <v>59</v>
      </c>
      <c r="H100" s="36">
        <v>0.2</v>
      </c>
      <c r="I100" s="69"/>
      <c r="J100" s="70"/>
      <c r="K100" s="39">
        <f t="shared" si="7"/>
        <v>0</v>
      </c>
      <c r="L100" s="69"/>
      <c r="M100" s="70"/>
      <c r="N100" s="41">
        <f t="shared" si="8"/>
        <v>0</v>
      </c>
      <c r="O100" s="37">
        <f t="shared" si="6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4527</v>
      </c>
      <c r="C101" s="34" t="s">
        <v>4528</v>
      </c>
      <c r="D101" s="34" t="s">
        <v>1629</v>
      </c>
      <c r="E101" s="34" t="s">
        <v>4529</v>
      </c>
      <c r="F101" s="34" t="s">
        <v>4208</v>
      </c>
      <c r="G101" s="35">
        <v>36.666666666666664</v>
      </c>
      <c r="H101" s="36">
        <v>0.2</v>
      </c>
      <c r="I101" s="69"/>
      <c r="J101" s="70"/>
      <c r="K101" s="39">
        <f t="shared" si="7"/>
        <v>0</v>
      </c>
      <c r="L101" s="69"/>
      <c r="M101" s="70"/>
      <c r="N101" s="41">
        <f t="shared" si="8"/>
        <v>0</v>
      </c>
      <c r="O101" s="37">
        <f t="shared" si="6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4530</v>
      </c>
      <c r="C102" s="34" t="s">
        <v>4531</v>
      </c>
      <c r="D102" s="34" t="s">
        <v>2143</v>
      </c>
      <c r="E102" s="34" t="s">
        <v>4532</v>
      </c>
      <c r="F102" s="34" t="s">
        <v>4208</v>
      </c>
      <c r="G102" s="35">
        <v>121.66666666666667</v>
      </c>
      <c r="H102" s="36">
        <v>0.4</v>
      </c>
      <c r="I102" s="69"/>
      <c r="J102" s="70"/>
      <c r="K102" s="39">
        <f t="shared" si="7"/>
        <v>0</v>
      </c>
      <c r="L102" s="69"/>
      <c r="M102" s="70"/>
      <c r="N102" s="41">
        <f t="shared" si="8"/>
        <v>0</v>
      </c>
      <c r="O102" s="37">
        <f t="shared" ref="O102:O163" si="12">IF(K102+N102&gt;0,1,0)</f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4533</v>
      </c>
      <c r="C103" s="34" t="s">
        <v>4534</v>
      </c>
      <c r="D103" s="34" t="s">
        <v>4535</v>
      </c>
      <c r="E103" s="34" t="s">
        <v>4536</v>
      </c>
      <c r="F103" s="34" t="s">
        <v>4208</v>
      </c>
      <c r="G103" s="35">
        <v>20.666666666666668</v>
      </c>
      <c r="H103" s="36">
        <v>0.2</v>
      </c>
      <c r="I103" s="69"/>
      <c r="J103" s="70"/>
      <c r="K103" s="39">
        <f t="shared" ref="K103:K164" si="13">INT(J103/12*1720*I103)</f>
        <v>0</v>
      </c>
      <c r="L103" s="69"/>
      <c r="M103" s="70"/>
      <c r="N103" s="41">
        <f t="shared" ref="N103:N164" si="14">INT(M103/12*1720*L103)</f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4537</v>
      </c>
      <c r="C104" s="34" t="s">
        <v>4538</v>
      </c>
      <c r="D104" s="34" t="s">
        <v>1079</v>
      </c>
      <c r="E104" s="34" t="s">
        <v>4539</v>
      </c>
      <c r="F104" s="34" t="s">
        <v>4208</v>
      </c>
      <c r="G104" s="35">
        <v>76.333333333333329</v>
      </c>
      <c r="H104" s="36">
        <v>0.2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4540</v>
      </c>
      <c r="C105" s="34" t="s">
        <v>4541</v>
      </c>
      <c r="D105" s="34" t="s">
        <v>4542</v>
      </c>
      <c r="E105" s="34" t="s">
        <v>4543</v>
      </c>
      <c r="F105" s="34" t="s">
        <v>4208</v>
      </c>
      <c r="G105" s="35">
        <v>121.33333333333333</v>
      </c>
      <c r="H105" s="36">
        <v>0.4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4544</v>
      </c>
      <c r="C106" s="34" t="s">
        <v>4545</v>
      </c>
      <c r="D106" s="34" t="s">
        <v>4546</v>
      </c>
      <c r="E106" s="34" t="s">
        <v>4547</v>
      </c>
      <c r="F106" s="34" t="s">
        <v>4208</v>
      </c>
      <c r="G106" s="35">
        <v>86</v>
      </c>
      <c r="H106" s="36">
        <v>0.2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4548</v>
      </c>
      <c r="C107" s="34" t="s">
        <v>4549</v>
      </c>
      <c r="D107" s="34" t="s">
        <v>1861</v>
      </c>
      <c r="E107" s="34" t="s">
        <v>4550</v>
      </c>
      <c r="F107" s="34" t="s">
        <v>4208</v>
      </c>
      <c r="G107" s="35">
        <v>95.666666666666671</v>
      </c>
      <c r="H107" s="36">
        <v>0.2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4551</v>
      </c>
      <c r="C108" s="34" t="s">
        <v>4552</v>
      </c>
      <c r="D108" s="34" t="s">
        <v>251</v>
      </c>
      <c r="E108" s="34" t="s">
        <v>4553</v>
      </c>
      <c r="F108" s="34" t="s">
        <v>4208</v>
      </c>
      <c r="G108" s="35">
        <v>159.33333333333334</v>
      </c>
      <c r="H108" s="36">
        <v>0.4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4554</v>
      </c>
      <c r="C109" s="34" t="s">
        <v>4555</v>
      </c>
      <c r="D109" s="34" t="s">
        <v>391</v>
      </c>
      <c r="E109" s="34" t="s">
        <v>4556</v>
      </c>
      <c r="F109" s="34" t="s">
        <v>4208</v>
      </c>
      <c r="G109" s="35">
        <v>28.666666666666668</v>
      </c>
      <c r="H109" s="36">
        <v>0.2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4557</v>
      </c>
      <c r="C110" s="34" t="s">
        <v>4558</v>
      </c>
      <c r="D110" s="34" t="s">
        <v>4559</v>
      </c>
      <c r="E110" s="34" t="s">
        <v>4556</v>
      </c>
      <c r="F110" s="34" t="s">
        <v>4208</v>
      </c>
      <c r="G110" s="35">
        <v>30.333333333333332</v>
      </c>
      <c r="H110" s="36">
        <v>0.2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4560</v>
      </c>
      <c r="C111" s="34" t="s">
        <v>4561</v>
      </c>
      <c r="D111" s="34" t="s">
        <v>4562</v>
      </c>
      <c r="E111" s="34" t="s">
        <v>4563</v>
      </c>
      <c r="F111" s="34" t="s">
        <v>4208</v>
      </c>
      <c r="G111" s="35">
        <v>81.333333333333329</v>
      </c>
      <c r="H111" s="36">
        <v>0.2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4564</v>
      </c>
      <c r="C112" s="34" t="s">
        <v>4565</v>
      </c>
      <c r="D112" s="34" t="s">
        <v>4566</v>
      </c>
      <c r="E112" s="34" t="s">
        <v>4567</v>
      </c>
      <c r="F112" s="34" t="s">
        <v>4208</v>
      </c>
      <c r="G112" s="35">
        <v>27.333333333333332</v>
      </c>
      <c r="H112" s="36">
        <v>0.2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4568</v>
      </c>
      <c r="C113" s="34" t="s">
        <v>4569</v>
      </c>
      <c r="D113" s="34" t="s">
        <v>2246</v>
      </c>
      <c r="E113" s="34" t="s">
        <v>4570</v>
      </c>
      <c r="F113" s="34" t="s">
        <v>4208</v>
      </c>
      <c r="G113" s="35">
        <v>19.666666666666668</v>
      </c>
      <c r="H113" s="36">
        <v>0.2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4571</v>
      </c>
      <c r="C114" s="34" t="s">
        <v>4572</v>
      </c>
      <c r="D114" s="34" t="s">
        <v>243</v>
      </c>
      <c r="E114" s="34" t="s">
        <v>4573</v>
      </c>
      <c r="F114" s="34" t="s">
        <v>4208</v>
      </c>
      <c r="G114" s="35">
        <v>33.333333333333336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4574</v>
      </c>
      <c r="C115" s="34" t="s">
        <v>4575</v>
      </c>
      <c r="D115" s="34" t="s">
        <v>3269</v>
      </c>
      <c r="E115" s="65" t="s">
        <v>4576</v>
      </c>
      <c r="F115" s="34" t="s">
        <v>4208</v>
      </c>
      <c r="G115" s="35">
        <v>48.666666666666664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4577</v>
      </c>
      <c r="C116" s="34" t="s">
        <v>4578</v>
      </c>
      <c r="D116" s="34" t="s">
        <v>1942</v>
      </c>
      <c r="E116" s="34" t="s">
        <v>4579</v>
      </c>
      <c r="F116" s="34" t="s">
        <v>4208</v>
      </c>
      <c r="G116" s="35">
        <v>162.33333333333334</v>
      </c>
      <c r="H116" s="36">
        <v>0.4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4580</v>
      </c>
      <c r="C117" s="34" t="s">
        <v>4581</v>
      </c>
      <c r="D117" s="34" t="s">
        <v>4582</v>
      </c>
      <c r="E117" s="34" t="s">
        <v>4583</v>
      </c>
      <c r="F117" s="34" t="s">
        <v>4208</v>
      </c>
      <c r="G117" s="35">
        <v>170.66666666666666</v>
      </c>
      <c r="H117" s="36">
        <v>0.4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4584</v>
      </c>
      <c r="C118" s="34" t="s">
        <v>4585</v>
      </c>
      <c r="D118" s="34" t="s">
        <v>4586</v>
      </c>
      <c r="E118" s="34" t="s">
        <v>4587</v>
      </c>
      <c r="F118" s="34" t="s">
        <v>4208</v>
      </c>
      <c r="G118" s="35">
        <v>56.333333333333336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4588</v>
      </c>
      <c r="C119" s="34" t="s">
        <v>4589</v>
      </c>
      <c r="D119" s="34" t="s">
        <v>401</v>
      </c>
      <c r="E119" s="34" t="s">
        <v>4590</v>
      </c>
      <c r="F119" s="34" t="s">
        <v>4208</v>
      </c>
      <c r="G119" s="35">
        <v>156.33333333333334</v>
      </c>
      <c r="H119" s="36">
        <v>0.4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4591</v>
      </c>
      <c r="C120" s="34" t="s">
        <v>4592</v>
      </c>
      <c r="D120" s="34" t="s">
        <v>4593</v>
      </c>
      <c r="E120" s="34" t="s">
        <v>4594</v>
      </c>
      <c r="F120" s="34" t="s">
        <v>4208</v>
      </c>
      <c r="G120" s="35">
        <v>96.333333333333329</v>
      </c>
      <c r="H120" s="36">
        <v>0.2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4595</v>
      </c>
      <c r="C121" s="34" t="s">
        <v>4596</v>
      </c>
      <c r="D121" s="34" t="s">
        <v>4597</v>
      </c>
      <c r="E121" s="34" t="s">
        <v>4598</v>
      </c>
      <c r="F121" s="34" t="s">
        <v>4208</v>
      </c>
      <c r="G121" s="35">
        <v>48.666666666666664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4599</v>
      </c>
      <c r="C122" s="34" t="s">
        <v>4600</v>
      </c>
      <c r="D122" s="34" t="s">
        <v>1406</v>
      </c>
      <c r="E122" s="34" t="s">
        <v>4601</v>
      </c>
      <c r="F122" s="34" t="s">
        <v>4208</v>
      </c>
      <c r="G122" s="35">
        <v>22.666666666666668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4602</v>
      </c>
      <c r="C123" s="34" t="s">
        <v>4603</v>
      </c>
      <c r="D123" s="34" t="s">
        <v>4604</v>
      </c>
      <c r="E123" s="34" t="s">
        <v>4605</v>
      </c>
      <c r="F123" s="34" t="s">
        <v>4208</v>
      </c>
      <c r="G123" s="35">
        <v>124.33333333333333</v>
      </c>
      <c r="H123" s="36">
        <v>0.4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4607</v>
      </c>
      <c r="C124" s="34" t="s">
        <v>4608</v>
      </c>
      <c r="D124" s="34" t="s">
        <v>1476</v>
      </c>
      <c r="E124" s="34" t="s">
        <v>4606</v>
      </c>
      <c r="F124" s="34" t="s">
        <v>4208</v>
      </c>
      <c r="G124" s="35">
        <v>125.33333333333333</v>
      </c>
      <c r="H124" s="36">
        <v>0.4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87" si="15">IF(OR(AND(I124=0,J124&gt;0),AND(I124&gt;0,J124=0)),0,1)</f>
        <v>1</v>
      </c>
      <c r="R124" s="29">
        <f t="shared" ref="R124:R187" si="16">IF(OR(AND(L124=0,M124&gt;0),AND(L124&gt;0,M124=0)),0,1)</f>
        <v>1</v>
      </c>
    </row>
    <row r="125" spans="2:18" ht="20.100000000000001" customHeight="1" x14ac:dyDescent="0.3">
      <c r="B125" s="40" t="s">
        <v>4609</v>
      </c>
      <c r="C125" s="34" t="s">
        <v>4610</v>
      </c>
      <c r="D125" s="34" t="s">
        <v>4611</v>
      </c>
      <c r="E125" s="34" t="s">
        <v>4612</v>
      </c>
      <c r="F125" s="34" t="s">
        <v>4208</v>
      </c>
      <c r="G125" s="35">
        <v>109</v>
      </c>
      <c r="H125" s="36">
        <v>0.4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4613</v>
      </c>
      <c r="C126" s="34" t="s">
        <v>4614</v>
      </c>
      <c r="D126" s="34" t="s">
        <v>1708</v>
      </c>
      <c r="E126" s="34" t="s">
        <v>4615</v>
      </c>
      <c r="F126" s="34" t="s">
        <v>4208</v>
      </c>
      <c r="G126" s="35">
        <v>60.666666666666664</v>
      </c>
      <c r="H126" s="36">
        <v>0.2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4616</v>
      </c>
      <c r="C127" s="34" t="s">
        <v>4617</v>
      </c>
      <c r="D127" s="34" t="s">
        <v>1708</v>
      </c>
      <c r="E127" s="34" t="s">
        <v>4615</v>
      </c>
      <c r="F127" s="34" t="s">
        <v>4208</v>
      </c>
      <c r="G127" s="35">
        <v>48.666666666666664</v>
      </c>
      <c r="H127" s="36">
        <v>0.2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4618</v>
      </c>
      <c r="C128" s="34" t="s">
        <v>4619</v>
      </c>
      <c r="D128" s="34" t="s">
        <v>4620</v>
      </c>
      <c r="E128" s="34" t="s">
        <v>4621</v>
      </c>
      <c r="F128" s="34" t="s">
        <v>4208</v>
      </c>
      <c r="G128" s="35">
        <v>149.33333333333334</v>
      </c>
      <c r="H128" s="36">
        <v>0.4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4622</v>
      </c>
      <c r="C129" s="34" t="s">
        <v>4623</v>
      </c>
      <c r="D129" s="34" t="s">
        <v>4624</v>
      </c>
      <c r="E129" s="34" t="s">
        <v>4625</v>
      </c>
      <c r="F129" s="34" t="s">
        <v>4208</v>
      </c>
      <c r="G129" s="35">
        <v>20</v>
      </c>
      <c r="H129" s="36">
        <v>0.2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4626</v>
      </c>
      <c r="C130" s="34" t="s">
        <v>4627</v>
      </c>
      <c r="D130" s="34" t="s">
        <v>893</v>
      </c>
      <c r="E130" s="34" t="s">
        <v>3603</v>
      </c>
      <c r="F130" s="34" t="s">
        <v>4208</v>
      </c>
      <c r="G130" s="35">
        <v>88</v>
      </c>
      <c r="H130" s="36">
        <v>0.2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4628</v>
      </c>
      <c r="C131" s="34" t="s">
        <v>4629</v>
      </c>
      <c r="D131" s="34" t="s">
        <v>4630</v>
      </c>
      <c r="E131" s="34" t="s">
        <v>4631</v>
      </c>
      <c r="F131" s="34" t="s">
        <v>4208</v>
      </c>
      <c r="G131" s="35">
        <v>83</v>
      </c>
      <c r="H131" s="36">
        <v>0.2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4632</v>
      </c>
      <c r="C132" s="34" t="s">
        <v>4633</v>
      </c>
      <c r="D132" s="34" t="s">
        <v>478</v>
      </c>
      <c r="E132" s="34" t="s">
        <v>4634</v>
      </c>
      <c r="F132" s="34" t="s">
        <v>4208</v>
      </c>
      <c r="G132" s="35">
        <v>29.333333333333332</v>
      </c>
      <c r="H132" s="36">
        <v>0.2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4635</v>
      </c>
      <c r="C133" s="34" t="s">
        <v>4636</v>
      </c>
      <c r="D133" s="34" t="s">
        <v>4637</v>
      </c>
      <c r="E133" s="34" t="s">
        <v>4638</v>
      </c>
      <c r="F133" s="34" t="s">
        <v>4208</v>
      </c>
      <c r="G133" s="35">
        <v>85</v>
      </c>
      <c r="H133" s="36">
        <v>0.2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4639</v>
      </c>
      <c r="C134" s="34" t="s">
        <v>4640</v>
      </c>
      <c r="D134" s="34" t="s">
        <v>4641</v>
      </c>
      <c r="E134" s="34" t="s">
        <v>4642</v>
      </c>
      <c r="F134" s="34" t="s">
        <v>4208</v>
      </c>
      <c r="G134" s="35">
        <v>174</v>
      </c>
      <c r="H134" s="36">
        <v>0.4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97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4643</v>
      </c>
      <c r="C135" s="34" t="s">
        <v>4644</v>
      </c>
      <c r="D135" s="34" t="s">
        <v>4645</v>
      </c>
      <c r="E135" s="34" t="s">
        <v>4646</v>
      </c>
      <c r="F135" s="34" t="s">
        <v>4208</v>
      </c>
      <c r="G135" s="35">
        <v>175.66666666666666</v>
      </c>
      <c r="H135" s="36">
        <v>0.4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4647</v>
      </c>
      <c r="C136" s="34" t="s">
        <v>4648</v>
      </c>
      <c r="D136" s="34" t="s">
        <v>4649</v>
      </c>
      <c r="E136" s="34" t="s">
        <v>4650</v>
      </c>
      <c r="F136" s="34" t="s">
        <v>4208</v>
      </c>
      <c r="G136" s="35">
        <v>106.66666666666667</v>
      </c>
      <c r="H136" s="36">
        <v>0.4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4651</v>
      </c>
      <c r="C137" s="34" t="s">
        <v>4652</v>
      </c>
      <c r="D137" s="34" t="s">
        <v>326</v>
      </c>
      <c r="E137" s="34" t="s">
        <v>4653</v>
      </c>
      <c r="F137" s="34" t="s">
        <v>4208</v>
      </c>
      <c r="G137" s="35">
        <v>42.666666666666664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x14ac:dyDescent="0.3">
      <c r="B138" s="40" t="s">
        <v>4654</v>
      </c>
      <c r="C138" s="34" t="s">
        <v>4655</v>
      </c>
      <c r="D138" s="34" t="s">
        <v>4656</v>
      </c>
      <c r="E138" s="34" t="s">
        <v>4657</v>
      </c>
      <c r="F138" s="34" t="s">
        <v>4208</v>
      </c>
      <c r="G138" s="35">
        <v>163.33333333333334</v>
      </c>
      <c r="H138" s="36">
        <v>0.4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20.100000000000001" customHeight="1" x14ac:dyDescent="0.3">
      <c r="B139" s="40" t="s">
        <v>4658</v>
      </c>
      <c r="C139" s="34" t="s">
        <v>4659</v>
      </c>
      <c r="D139" s="34" t="s">
        <v>673</v>
      </c>
      <c r="E139" s="34" t="s">
        <v>4660</v>
      </c>
      <c r="F139" s="34" t="s">
        <v>4208</v>
      </c>
      <c r="G139" s="35">
        <v>68.333333333333329</v>
      </c>
      <c r="H139" s="36">
        <v>0.2</v>
      </c>
      <c r="I139" s="69"/>
      <c r="J139" s="70"/>
      <c r="K139" s="39">
        <f t="shared" si="13"/>
        <v>0</v>
      </c>
      <c r="L139" s="69"/>
      <c r="M139" s="70"/>
      <c r="N139" s="41">
        <f t="shared" si="14"/>
        <v>0</v>
      </c>
      <c r="O139" s="37">
        <f t="shared" si="12"/>
        <v>0</v>
      </c>
      <c r="P139" s="37">
        <f t="shared" si="17"/>
        <v>0</v>
      </c>
      <c r="Q139" s="29">
        <f t="shared" si="15"/>
        <v>1</v>
      </c>
      <c r="R139" s="29">
        <f t="shared" si="16"/>
        <v>1</v>
      </c>
    </row>
    <row r="140" spans="2:18" ht="20.100000000000001" customHeight="1" x14ac:dyDescent="0.3">
      <c r="B140" s="40" t="s">
        <v>4661</v>
      </c>
      <c r="C140" s="34" t="s">
        <v>4662</v>
      </c>
      <c r="D140" s="34" t="s">
        <v>4663</v>
      </c>
      <c r="E140" s="34" t="s">
        <v>4664</v>
      </c>
      <c r="F140" s="34" t="s">
        <v>4208</v>
      </c>
      <c r="G140" s="35">
        <v>32</v>
      </c>
      <c r="H140" s="36">
        <v>0.2</v>
      </c>
      <c r="I140" s="69"/>
      <c r="J140" s="70"/>
      <c r="K140" s="39">
        <f t="shared" si="13"/>
        <v>0</v>
      </c>
      <c r="L140" s="69"/>
      <c r="M140" s="70"/>
      <c r="N140" s="41">
        <f t="shared" si="14"/>
        <v>0</v>
      </c>
      <c r="O140" s="37">
        <f t="shared" si="12"/>
        <v>0</v>
      </c>
      <c r="P140" s="37">
        <f t="shared" si="17"/>
        <v>0</v>
      </c>
      <c r="Q140" s="29">
        <f t="shared" si="15"/>
        <v>1</v>
      </c>
      <c r="R140" s="29">
        <f t="shared" si="16"/>
        <v>1</v>
      </c>
    </row>
    <row r="141" spans="2:18" ht="20.100000000000001" customHeight="1" x14ac:dyDescent="0.3">
      <c r="B141" s="40" t="s">
        <v>4665</v>
      </c>
      <c r="C141" s="34" t="s">
        <v>4666</v>
      </c>
      <c r="D141" s="34" t="s">
        <v>4667</v>
      </c>
      <c r="E141" s="34" t="s">
        <v>4668</v>
      </c>
      <c r="F141" s="34" t="s">
        <v>4208</v>
      </c>
      <c r="G141" s="35">
        <v>41.666666666666664</v>
      </c>
      <c r="H141" s="36">
        <v>0.2</v>
      </c>
      <c r="I141" s="69"/>
      <c r="J141" s="70"/>
      <c r="K141" s="39">
        <f t="shared" si="13"/>
        <v>0</v>
      </c>
      <c r="L141" s="69"/>
      <c r="M141" s="70"/>
      <c r="N141" s="41">
        <f t="shared" si="14"/>
        <v>0</v>
      </c>
      <c r="O141" s="37">
        <f t="shared" si="12"/>
        <v>0</v>
      </c>
      <c r="P141" s="37">
        <f t="shared" si="17"/>
        <v>0</v>
      </c>
      <c r="Q141" s="29">
        <f t="shared" si="15"/>
        <v>1</v>
      </c>
      <c r="R141" s="29">
        <f t="shared" si="16"/>
        <v>1</v>
      </c>
    </row>
    <row r="142" spans="2:18" ht="20.100000000000001" customHeight="1" x14ac:dyDescent="0.3">
      <c r="B142" s="40" t="s">
        <v>4669</v>
      </c>
      <c r="C142" s="34" t="s">
        <v>4670</v>
      </c>
      <c r="D142" s="34" t="s">
        <v>4671</v>
      </c>
      <c r="E142" s="34" t="s">
        <v>4672</v>
      </c>
      <c r="F142" s="34" t="s">
        <v>4208</v>
      </c>
      <c r="G142" s="35">
        <v>89.666666666666671</v>
      </c>
      <c r="H142" s="36">
        <v>0.2</v>
      </c>
      <c r="I142" s="69"/>
      <c r="J142" s="70"/>
      <c r="K142" s="39">
        <f t="shared" si="13"/>
        <v>0</v>
      </c>
      <c r="L142" s="69"/>
      <c r="M142" s="70"/>
      <c r="N142" s="41">
        <f t="shared" si="14"/>
        <v>0</v>
      </c>
      <c r="O142" s="37">
        <f t="shared" si="12"/>
        <v>0</v>
      </c>
      <c r="P142" s="37">
        <f t="shared" si="17"/>
        <v>0</v>
      </c>
      <c r="Q142" s="29">
        <f t="shared" si="15"/>
        <v>1</v>
      </c>
      <c r="R142" s="29">
        <f t="shared" si="16"/>
        <v>1</v>
      </c>
    </row>
    <row r="143" spans="2:18" ht="20.100000000000001" customHeight="1" x14ac:dyDescent="0.3">
      <c r="B143" s="40" t="s">
        <v>4673</v>
      </c>
      <c r="C143" s="34" t="s">
        <v>4674</v>
      </c>
      <c r="D143" s="34" t="s">
        <v>4675</v>
      </c>
      <c r="E143" s="34" t="s">
        <v>4672</v>
      </c>
      <c r="F143" s="34" t="s">
        <v>4208</v>
      </c>
      <c r="G143" s="35">
        <v>97.333333333333329</v>
      </c>
      <c r="H143" s="36">
        <v>0.2</v>
      </c>
      <c r="I143" s="69"/>
      <c r="J143" s="70"/>
      <c r="K143" s="39">
        <f t="shared" si="13"/>
        <v>0</v>
      </c>
      <c r="L143" s="69"/>
      <c r="M143" s="70"/>
      <c r="N143" s="41">
        <f t="shared" si="14"/>
        <v>0</v>
      </c>
      <c r="O143" s="37">
        <f t="shared" si="12"/>
        <v>0</v>
      </c>
      <c r="P143" s="37">
        <f t="shared" si="17"/>
        <v>0</v>
      </c>
      <c r="Q143" s="29">
        <f t="shared" si="15"/>
        <v>1</v>
      </c>
      <c r="R143" s="29">
        <f t="shared" si="16"/>
        <v>1</v>
      </c>
    </row>
    <row r="144" spans="2:18" ht="20.100000000000001" customHeight="1" x14ac:dyDescent="0.3">
      <c r="B144" s="40" t="s">
        <v>4676</v>
      </c>
      <c r="C144" s="34" t="s">
        <v>4677</v>
      </c>
      <c r="D144" s="34" t="s">
        <v>4678</v>
      </c>
      <c r="E144" s="34" t="s">
        <v>4672</v>
      </c>
      <c r="F144" s="34" t="s">
        <v>4208</v>
      </c>
      <c r="G144" s="35">
        <v>36</v>
      </c>
      <c r="H144" s="36">
        <v>0.2</v>
      </c>
      <c r="I144" s="69"/>
      <c r="J144" s="70"/>
      <c r="K144" s="39">
        <f t="shared" si="13"/>
        <v>0</v>
      </c>
      <c r="L144" s="69"/>
      <c r="M144" s="70"/>
      <c r="N144" s="41">
        <f t="shared" si="14"/>
        <v>0</v>
      </c>
      <c r="O144" s="37">
        <f t="shared" si="12"/>
        <v>0</v>
      </c>
      <c r="P144" s="37">
        <f t="shared" si="17"/>
        <v>0</v>
      </c>
      <c r="Q144" s="29">
        <f t="shared" si="15"/>
        <v>1</v>
      </c>
      <c r="R144" s="29">
        <f t="shared" si="16"/>
        <v>1</v>
      </c>
    </row>
    <row r="145" spans="2:18" ht="20.100000000000001" customHeight="1" x14ac:dyDescent="0.3">
      <c r="B145" s="40" t="s">
        <v>4679</v>
      </c>
      <c r="C145" s="34" t="s">
        <v>4680</v>
      </c>
      <c r="D145" s="34" t="s">
        <v>3589</v>
      </c>
      <c r="E145" s="34" t="s">
        <v>4681</v>
      </c>
      <c r="F145" s="34" t="s">
        <v>4208</v>
      </c>
      <c r="G145" s="35">
        <v>105.33333333333333</v>
      </c>
      <c r="H145" s="36">
        <v>0.4</v>
      </c>
      <c r="I145" s="69"/>
      <c r="J145" s="70"/>
      <c r="K145" s="39">
        <f t="shared" si="13"/>
        <v>0</v>
      </c>
      <c r="L145" s="69"/>
      <c r="M145" s="70"/>
      <c r="N145" s="41">
        <f t="shared" si="14"/>
        <v>0</v>
      </c>
      <c r="O145" s="37">
        <f t="shared" si="12"/>
        <v>0</v>
      </c>
      <c r="P145" s="37">
        <f t="shared" si="17"/>
        <v>0</v>
      </c>
      <c r="Q145" s="29">
        <f t="shared" si="15"/>
        <v>1</v>
      </c>
      <c r="R145" s="29">
        <f t="shared" si="16"/>
        <v>1</v>
      </c>
    </row>
    <row r="146" spans="2:18" ht="20.100000000000001" customHeight="1" x14ac:dyDescent="0.3">
      <c r="B146" s="40" t="s">
        <v>4682</v>
      </c>
      <c r="C146" s="34" t="s">
        <v>4683</v>
      </c>
      <c r="D146" s="34" t="s">
        <v>4684</v>
      </c>
      <c r="E146" s="34" t="s">
        <v>4685</v>
      </c>
      <c r="F146" s="34" t="s">
        <v>4208</v>
      </c>
      <c r="G146" s="35">
        <v>75</v>
      </c>
      <c r="H146" s="36">
        <v>0.2</v>
      </c>
      <c r="I146" s="69"/>
      <c r="J146" s="70"/>
      <c r="K146" s="39">
        <f t="shared" si="13"/>
        <v>0</v>
      </c>
      <c r="L146" s="69"/>
      <c r="M146" s="70"/>
      <c r="N146" s="41">
        <f t="shared" si="14"/>
        <v>0</v>
      </c>
      <c r="O146" s="37">
        <f t="shared" si="12"/>
        <v>0</v>
      </c>
      <c r="P146" s="37">
        <f t="shared" si="17"/>
        <v>0</v>
      </c>
      <c r="Q146" s="29">
        <f t="shared" si="15"/>
        <v>1</v>
      </c>
      <c r="R146" s="29">
        <f t="shared" si="16"/>
        <v>1</v>
      </c>
    </row>
    <row r="147" spans="2:18" ht="20.100000000000001" customHeight="1" x14ac:dyDescent="0.3">
      <c r="B147" s="40" t="s">
        <v>4686</v>
      </c>
      <c r="C147" s="34" t="s">
        <v>4687</v>
      </c>
      <c r="D147" s="34" t="s">
        <v>4688</v>
      </c>
      <c r="E147" s="34" t="s">
        <v>4689</v>
      </c>
      <c r="F147" s="34" t="s">
        <v>4208</v>
      </c>
      <c r="G147" s="35">
        <v>27</v>
      </c>
      <c r="H147" s="36">
        <v>0.2</v>
      </c>
      <c r="I147" s="69"/>
      <c r="J147" s="70"/>
      <c r="K147" s="39">
        <f t="shared" si="13"/>
        <v>0</v>
      </c>
      <c r="L147" s="69"/>
      <c r="M147" s="70"/>
      <c r="N147" s="41">
        <f t="shared" si="14"/>
        <v>0</v>
      </c>
      <c r="O147" s="37">
        <f t="shared" si="12"/>
        <v>0</v>
      </c>
      <c r="P147" s="37">
        <f t="shared" si="17"/>
        <v>0</v>
      </c>
      <c r="Q147" s="29">
        <f t="shared" si="15"/>
        <v>1</v>
      </c>
      <c r="R147" s="29">
        <f t="shared" si="16"/>
        <v>1</v>
      </c>
    </row>
    <row r="148" spans="2:18" ht="20.100000000000001" customHeight="1" x14ac:dyDescent="0.3">
      <c r="B148" s="40" t="s">
        <v>4690</v>
      </c>
      <c r="C148" s="34" t="s">
        <v>4691</v>
      </c>
      <c r="D148" s="34" t="s">
        <v>4692</v>
      </c>
      <c r="E148" s="34" t="s">
        <v>4693</v>
      </c>
      <c r="F148" s="34" t="s">
        <v>4208</v>
      </c>
      <c r="G148" s="35">
        <v>49.333333333333336</v>
      </c>
      <c r="H148" s="36">
        <v>0.2</v>
      </c>
      <c r="I148" s="69"/>
      <c r="J148" s="70"/>
      <c r="K148" s="39">
        <f t="shared" si="13"/>
        <v>0</v>
      </c>
      <c r="L148" s="69"/>
      <c r="M148" s="70"/>
      <c r="N148" s="41">
        <f t="shared" si="14"/>
        <v>0</v>
      </c>
      <c r="O148" s="37">
        <f t="shared" si="12"/>
        <v>0</v>
      </c>
      <c r="P148" s="37">
        <f t="shared" si="17"/>
        <v>0</v>
      </c>
      <c r="Q148" s="29">
        <f t="shared" si="15"/>
        <v>1</v>
      </c>
      <c r="R148" s="29">
        <f t="shared" si="16"/>
        <v>1</v>
      </c>
    </row>
    <row r="149" spans="2:18" ht="20.100000000000001" customHeight="1" x14ac:dyDescent="0.3">
      <c r="B149" s="40" t="s">
        <v>4694</v>
      </c>
      <c r="C149" s="34" t="s">
        <v>4695</v>
      </c>
      <c r="D149" s="34" t="s">
        <v>4696</v>
      </c>
      <c r="E149" s="34" t="s">
        <v>4697</v>
      </c>
      <c r="F149" s="34" t="s">
        <v>4208</v>
      </c>
      <c r="G149" s="35">
        <v>69.666666666666671</v>
      </c>
      <c r="H149" s="36">
        <v>0.2</v>
      </c>
      <c r="I149" s="69"/>
      <c r="J149" s="70"/>
      <c r="K149" s="39">
        <f t="shared" si="13"/>
        <v>0</v>
      </c>
      <c r="L149" s="69"/>
      <c r="M149" s="70"/>
      <c r="N149" s="41">
        <f t="shared" si="14"/>
        <v>0</v>
      </c>
      <c r="O149" s="37">
        <f t="shared" si="12"/>
        <v>0</v>
      </c>
      <c r="P149" s="37">
        <f t="shared" si="17"/>
        <v>0</v>
      </c>
      <c r="Q149" s="29">
        <f t="shared" si="15"/>
        <v>1</v>
      </c>
      <c r="R149" s="29">
        <f t="shared" si="16"/>
        <v>1</v>
      </c>
    </row>
    <row r="150" spans="2:18" ht="20.100000000000001" customHeight="1" x14ac:dyDescent="0.3">
      <c r="B150" s="40" t="s">
        <v>4698</v>
      </c>
      <c r="C150" s="34" t="s">
        <v>4699</v>
      </c>
      <c r="D150" s="34" t="s">
        <v>1881</v>
      </c>
      <c r="E150" s="34" t="s">
        <v>4700</v>
      </c>
      <c r="F150" s="34" t="s">
        <v>4208</v>
      </c>
      <c r="G150" s="35">
        <v>30.333333333333332</v>
      </c>
      <c r="H150" s="36">
        <v>0.2</v>
      </c>
      <c r="I150" s="69"/>
      <c r="J150" s="70"/>
      <c r="K150" s="39">
        <f t="shared" si="13"/>
        <v>0</v>
      </c>
      <c r="L150" s="69"/>
      <c r="M150" s="70"/>
      <c r="N150" s="41">
        <f t="shared" si="14"/>
        <v>0</v>
      </c>
      <c r="O150" s="37">
        <f t="shared" si="12"/>
        <v>0</v>
      </c>
      <c r="P150" s="37">
        <f t="shared" si="17"/>
        <v>0</v>
      </c>
      <c r="Q150" s="29">
        <f t="shared" si="15"/>
        <v>1</v>
      </c>
      <c r="R150" s="29">
        <f t="shared" si="16"/>
        <v>1</v>
      </c>
    </row>
    <row r="151" spans="2:18" ht="20.100000000000001" customHeight="1" x14ac:dyDescent="0.3">
      <c r="B151" s="40" t="s">
        <v>4701</v>
      </c>
      <c r="C151" s="34" t="s">
        <v>4702</v>
      </c>
      <c r="D151" s="34" t="s">
        <v>326</v>
      </c>
      <c r="E151" s="34" t="s">
        <v>4703</v>
      </c>
      <c r="F151" s="34" t="s">
        <v>4208</v>
      </c>
      <c r="G151" s="35">
        <v>39.333333333333336</v>
      </c>
      <c r="H151" s="36">
        <v>0.2</v>
      </c>
      <c r="I151" s="69"/>
      <c r="J151" s="70"/>
      <c r="K151" s="39">
        <f t="shared" si="13"/>
        <v>0</v>
      </c>
      <c r="L151" s="69"/>
      <c r="M151" s="70"/>
      <c r="N151" s="41">
        <f t="shared" si="14"/>
        <v>0</v>
      </c>
      <c r="O151" s="37">
        <f t="shared" si="12"/>
        <v>0</v>
      </c>
      <c r="P151" s="37">
        <f t="shared" si="17"/>
        <v>0</v>
      </c>
      <c r="Q151" s="29">
        <f t="shared" si="15"/>
        <v>1</v>
      </c>
      <c r="R151" s="29">
        <f t="shared" si="16"/>
        <v>1</v>
      </c>
    </row>
    <row r="152" spans="2:18" ht="20.100000000000001" customHeight="1" x14ac:dyDescent="0.3">
      <c r="B152" s="40" t="s">
        <v>4704</v>
      </c>
      <c r="C152" s="34" t="s">
        <v>4705</v>
      </c>
      <c r="D152" s="34" t="s">
        <v>4706</v>
      </c>
      <c r="E152" s="34" t="s">
        <v>4707</v>
      </c>
      <c r="F152" s="34" t="s">
        <v>4208</v>
      </c>
      <c r="G152" s="35">
        <v>160.66666666666666</v>
      </c>
      <c r="H152" s="36">
        <v>0.4</v>
      </c>
      <c r="I152" s="69"/>
      <c r="J152" s="70"/>
      <c r="K152" s="39">
        <f t="shared" si="13"/>
        <v>0</v>
      </c>
      <c r="L152" s="69"/>
      <c r="M152" s="70"/>
      <c r="N152" s="41">
        <f t="shared" si="14"/>
        <v>0</v>
      </c>
      <c r="O152" s="37">
        <f t="shared" si="12"/>
        <v>0</v>
      </c>
      <c r="P152" s="37">
        <f t="shared" si="17"/>
        <v>0</v>
      </c>
      <c r="Q152" s="29">
        <f t="shared" si="15"/>
        <v>1</v>
      </c>
      <c r="R152" s="29">
        <f t="shared" si="16"/>
        <v>1</v>
      </c>
    </row>
    <row r="153" spans="2:18" ht="20.100000000000001" customHeight="1" x14ac:dyDescent="0.3">
      <c r="B153" s="40" t="s">
        <v>4708</v>
      </c>
      <c r="C153" s="34" t="s">
        <v>4709</v>
      </c>
      <c r="D153" s="34" t="s">
        <v>4710</v>
      </c>
      <c r="E153" s="34" t="s">
        <v>4711</v>
      </c>
      <c r="F153" s="34" t="s">
        <v>4208</v>
      </c>
      <c r="G153" s="35">
        <v>92.666666666666671</v>
      </c>
      <c r="H153" s="36">
        <v>0.2</v>
      </c>
      <c r="I153" s="69"/>
      <c r="J153" s="70"/>
      <c r="K153" s="39">
        <f t="shared" si="13"/>
        <v>0</v>
      </c>
      <c r="L153" s="69"/>
      <c r="M153" s="70"/>
      <c r="N153" s="41">
        <f t="shared" si="14"/>
        <v>0</v>
      </c>
      <c r="O153" s="37">
        <f t="shared" si="12"/>
        <v>0</v>
      </c>
      <c r="P153" s="37">
        <f t="shared" si="17"/>
        <v>0</v>
      </c>
      <c r="Q153" s="29">
        <f t="shared" si="15"/>
        <v>1</v>
      </c>
      <c r="R153" s="29">
        <f t="shared" si="16"/>
        <v>1</v>
      </c>
    </row>
    <row r="154" spans="2:18" ht="20.100000000000001" customHeight="1" x14ac:dyDescent="0.3">
      <c r="B154" s="40" t="s">
        <v>4712</v>
      </c>
      <c r="C154" s="34" t="s">
        <v>4713</v>
      </c>
      <c r="D154" s="34" t="s">
        <v>4714</v>
      </c>
      <c r="E154" s="34" t="s">
        <v>4715</v>
      </c>
      <c r="F154" s="34" t="s">
        <v>4208</v>
      </c>
      <c r="G154" s="35">
        <v>113</v>
      </c>
      <c r="H154" s="36">
        <v>0.4</v>
      </c>
      <c r="I154" s="69"/>
      <c r="J154" s="70"/>
      <c r="K154" s="39">
        <f t="shared" si="13"/>
        <v>0</v>
      </c>
      <c r="L154" s="69"/>
      <c r="M154" s="70"/>
      <c r="N154" s="41">
        <f t="shared" si="14"/>
        <v>0</v>
      </c>
      <c r="O154" s="37">
        <f t="shared" si="12"/>
        <v>0</v>
      </c>
      <c r="P154" s="37">
        <f t="shared" si="17"/>
        <v>0</v>
      </c>
      <c r="Q154" s="29">
        <f t="shared" si="15"/>
        <v>1</v>
      </c>
      <c r="R154" s="29">
        <f t="shared" si="16"/>
        <v>1</v>
      </c>
    </row>
    <row r="155" spans="2:18" ht="20.100000000000001" customHeight="1" x14ac:dyDescent="0.3">
      <c r="B155" s="40" t="s">
        <v>4716</v>
      </c>
      <c r="C155" s="34" t="s">
        <v>4717</v>
      </c>
      <c r="D155" s="34" t="s">
        <v>1636</v>
      </c>
      <c r="E155" s="34" t="s">
        <v>4718</v>
      </c>
      <c r="F155" s="34" t="s">
        <v>4208</v>
      </c>
      <c r="G155" s="35">
        <v>20</v>
      </c>
      <c r="H155" s="36">
        <v>0.2</v>
      </c>
      <c r="I155" s="69"/>
      <c r="J155" s="70"/>
      <c r="K155" s="39">
        <f t="shared" si="13"/>
        <v>0</v>
      </c>
      <c r="L155" s="69"/>
      <c r="M155" s="70"/>
      <c r="N155" s="41">
        <f t="shared" si="14"/>
        <v>0</v>
      </c>
      <c r="O155" s="37">
        <f t="shared" si="12"/>
        <v>0</v>
      </c>
      <c r="P155" s="37">
        <f t="shared" si="17"/>
        <v>0</v>
      </c>
      <c r="Q155" s="29">
        <f t="shared" si="15"/>
        <v>1</v>
      </c>
      <c r="R155" s="29">
        <f t="shared" si="16"/>
        <v>1</v>
      </c>
    </row>
    <row r="156" spans="2:18" ht="20.100000000000001" customHeight="1" x14ac:dyDescent="0.3">
      <c r="B156" s="40" t="s">
        <v>4719</v>
      </c>
      <c r="C156" s="34" t="s">
        <v>4720</v>
      </c>
      <c r="D156" s="34" t="s">
        <v>1130</v>
      </c>
      <c r="E156" s="34" t="s">
        <v>4721</v>
      </c>
      <c r="F156" s="34" t="s">
        <v>4208</v>
      </c>
      <c r="G156" s="35">
        <v>155</v>
      </c>
      <c r="H156" s="36">
        <v>0.4</v>
      </c>
      <c r="I156" s="69"/>
      <c r="J156" s="70"/>
      <c r="K156" s="39">
        <f t="shared" si="13"/>
        <v>0</v>
      </c>
      <c r="L156" s="69"/>
      <c r="M156" s="70"/>
      <c r="N156" s="41">
        <f t="shared" si="14"/>
        <v>0</v>
      </c>
      <c r="O156" s="37">
        <f t="shared" si="12"/>
        <v>0</v>
      </c>
      <c r="P156" s="37">
        <f t="shared" si="17"/>
        <v>0</v>
      </c>
      <c r="Q156" s="29">
        <f t="shared" si="15"/>
        <v>1</v>
      </c>
      <c r="R156" s="29">
        <f t="shared" si="16"/>
        <v>1</v>
      </c>
    </row>
    <row r="157" spans="2:18" ht="20.100000000000001" customHeight="1" x14ac:dyDescent="0.3">
      <c r="B157" s="40" t="s">
        <v>4722</v>
      </c>
      <c r="C157" s="34" t="s">
        <v>4723</v>
      </c>
      <c r="D157" s="34" t="s">
        <v>2337</v>
      </c>
      <c r="E157" s="34" t="s">
        <v>4724</v>
      </c>
      <c r="F157" s="34" t="s">
        <v>4208</v>
      </c>
      <c r="G157" s="35">
        <v>32</v>
      </c>
      <c r="H157" s="36">
        <v>0.2</v>
      </c>
      <c r="I157" s="69"/>
      <c r="J157" s="70"/>
      <c r="K157" s="39">
        <f t="shared" si="13"/>
        <v>0</v>
      </c>
      <c r="L157" s="69"/>
      <c r="M157" s="70"/>
      <c r="N157" s="41">
        <f t="shared" si="14"/>
        <v>0</v>
      </c>
      <c r="O157" s="37">
        <f t="shared" si="12"/>
        <v>0</v>
      </c>
      <c r="P157" s="37">
        <f t="shared" si="17"/>
        <v>0</v>
      </c>
      <c r="Q157" s="29">
        <f t="shared" si="15"/>
        <v>1</v>
      </c>
      <c r="R157" s="29">
        <f t="shared" si="16"/>
        <v>1</v>
      </c>
    </row>
    <row r="158" spans="2:18" ht="20.100000000000001" customHeight="1" x14ac:dyDescent="0.3">
      <c r="B158" s="40" t="s">
        <v>4725</v>
      </c>
      <c r="C158" s="34" t="s">
        <v>4726</v>
      </c>
      <c r="D158" s="34" t="s">
        <v>4727</v>
      </c>
      <c r="E158" s="34" t="s">
        <v>4728</v>
      </c>
      <c r="F158" s="34" t="s">
        <v>4208</v>
      </c>
      <c r="G158" s="35">
        <v>35</v>
      </c>
      <c r="H158" s="36">
        <v>0.2</v>
      </c>
      <c r="I158" s="69"/>
      <c r="J158" s="70"/>
      <c r="K158" s="39">
        <f t="shared" si="13"/>
        <v>0</v>
      </c>
      <c r="L158" s="69"/>
      <c r="M158" s="70"/>
      <c r="N158" s="41">
        <f t="shared" si="14"/>
        <v>0</v>
      </c>
      <c r="O158" s="37">
        <f t="shared" si="12"/>
        <v>0</v>
      </c>
      <c r="P158" s="37">
        <f t="shared" si="17"/>
        <v>0</v>
      </c>
      <c r="Q158" s="29">
        <f t="shared" si="15"/>
        <v>1</v>
      </c>
      <c r="R158" s="29">
        <f t="shared" si="16"/>
        <v>1</v>
      </c>
    </row>
    <row r="159" spans="2:18" ht="20.100000000000001" customHeight="1" x14ac:dyDescent="0.3">
      <c r="B159" s="40" t="s">
        <v>4729</v>
      </c>
      <c r="C159" s="34" t="s">
        <v>4730</v>
      </c>
      <c r="D159" s="34" t="s">
        <v>4731</v>
      </c>
      <c r="E159" s="34" t="s">
        <v>4728</v>
      </c>
      <c r="F159" s="34" t="s">
        <v>4208</v>
      </c>
      <c r="G159" s="35">
        <v>96.666666666666671</v>
      </c>
      <c r="H159" s="36">
        <v>0.2</v>
      </c>
      <c r="I159" s="69"/>
      <c r="J159" s="70"/>
      <c r="K159" s="39">
        <f t="shared" si="13"/>
        <v>0</v>
      </c>
      <c r="L159" s="69"/>
      <c r="M159" s="70"/>
      <c r="N159" s="41">
        <f t="shared" si="14"/>
        <v>0</v>
      </c>
      <c r="O159" s="37">
        <f t="shared" si="12"/>
        <v>0</v>
      </c>
      <c r="P159" s="37">
        <f t="shared" si="17"/>
        <v>0</v>
      </c>
      <c r="Q159" s="29">
        <f t="shared" si="15"/>
        <v>1</v>
      </c>
      <c r="R159" s="29">
        <f t="shared" si="16"/>
        <v>1</v>
      </c>
    </row>
    <row r="160" spans="2:18" ht="20.100000000000001" customHeight="1" x14ac:dyDescent="0.3">
      <c r="B160" s="40" t="s">
        <v>4732</v>
      </c>
      <c r="C160" s="34" t="s">
        <v>4733</v>
      </c>
      <c r="D160" s="34" t="s">
        <v>4734</v>
      </c>
      <c r="E160" s="34" t="s">
        <v>4735</v>
      </c>
      <c r="F160" s="34" t="s">
        <v>4208</v>
      </c>
      <c r="G160" s="35">
        <v>88.666666666666671</v>
      </c>
      <c r="H160" s="36">
        <v>0.2</v>
      </c>
      <c r="I160" s="69"/>
      <c r="J160" s="70"/>
      <c r="K160" s="39">
        <f t="shared" si="13"/>
        <v>0</v>
      </c>
      <c r="L160" s="69"/>
      <c r="M160" s="70"/>
      <c r="N160" s="41">
        <f t="shared" si="14"/>
        <v>0</v>
      </c>
      <c r="O160" s="37">
        <f t="shared" si="12"/>
        <v>0</v>
      </c>
      <c r="P160" s="37">
        <f t="shared" si="17"/>
        <v>0</v>
      </c>
      <c r="Q160" s="29">
        <f t="shared" si="15"/>
        <v>1</v>
      </c>
      <c r="R160" s="29">
        <f t="shared" si="16"/>
        <v>1</v>
      </c>
    </row>
    <row r="161" spans="2:18" ht="20.100000000000001" customHeight="1" x14ac:dyDescent="0.3">
      <c r="B161" s="40" t="s">
        <v>4736</v>
      </c>
      <c r="C161" s="34" t="s">
        <v>4737</v>
      </c>
      <c r="D161" s="34" t="s">
        <v>4738</v>
      </c>
      <c r="E161" s="34" t="s">
        <v>4739</v>
      </c>
      <c r="F161" s="34" t="s">
        <v>4208</v>
      </c>
      <c r="G161" s="35">
        <v>85.333333333333329</v>
      </c>
      <c r="H161" s="36">
        <v>0.2</v>
      </c>
      <c r="I161" s="69"/>
      <c r="J161" s="70"/>
      <c r="K161" s="39">
        <f t="shared" si="13"/>
        <v>0</v>
      </c>
      <c r="L161" s="69"/>
      <c r="M161" s="70"/>
      <c r="N161" s="41">
        <f t="shared" si="14"/>
        <v>0</v>
      </c>
      <c r="O161" s="37">
        <f t="shared" si="12"/>
        <v>0</v>
      </c>
      <c r="P161" s="37">
        <f t="shared" si="17"/>
        <v>0</v>
      </c>
      <c r="Q161" s="29">
        <f t="shared" si="15"/>
        <v>1</v>
      </c>
      <c r="R161" s="29">
        <f t="shared" si="16"/>
        <v>1</v>
      </c>
    </row>
    <row r="162" spans="2:18" ht="20.100000000000001" customHeight="1" x14ac:dyDescent="0.3">
      <c r="B162" s="40" t="s">
        <v>4740</v>
      </c>
      <c r="C162" s="34" t="s">
        <v>4741</v>
      </c>
      <c r="D162" s="34" t="s">
        <v>4742</v>
      </c>
      <c r="E162" s="34" t="s">
        <v>4743</v>
      </c>
      <c r="F162" s="34" t="s">
        <v>4208</v>
      </c>
      <c r="G162" s="35">
        <v>25.333333333333332</v>
      </c>
      <c r="H162" s="36">
        <v>0.2</v>
      </c>
      <c r="I162" s="69"/>
      <c r="J162" s="70"/>
      <c r="K162" s="39">
        <f t="shared" si="13"/>
        <v>0</v>
      </c>
      <c r="L162" s="69"/>
      <c r="M162" s="70"/>
      <c r="N162" s="41">
        <f t="shared" si="14"/>
        <v>0</v>
      </c>
      <c r="O162" s="37">
        <f t="shared" si="12"/>
        <v>0</v>
      </c>
      <c r="P162" s="37">
        <f t="shared" si="17"/>
        <v>0</v>
      </c>
      <c r="Q162" s="29">
        <f t="shared" si="15"/>
        <v>1</v>
      </c>
      <c r="R162" s="29">
        <f t="shared" si="16"/>
        <v>1</v>
      </c>
    </row>
    <row r="163" spans="2:18" ht="20.100000000000001" customHeight="1" x14ac:dyDescent="0.3">
      <c r="B163" s="40" t="s">
        <v>4744</v>
      </c>
      <c r="C163" s="34" t="s">
        <v>4745</v>
      </c>
      <c r="D163" s="34" t="s">
        <v>2224</v>
      </c>
      <c r="E163" s="34" t="s">
        <v>4746</v>
      </c>
      <c r="F163" s="34" t="s">
        <v>4208</v>
      </c>
      <c r="G163" s="35">
        <v>164.33333333333334</v>
      </c>
      <c r="H163" s="36">
        <v>0.4</v>
      </c>
      <c r="I163" s="69"/>
      <c r="J163" s="70"/>
      <c r="K163" s="39">
        <f t="shared" si="13"/>
        <v>0</v>
      </c>
      <c r="L163" s="69"/>
      <c r="M163" s="70"/>
      <c r="N163" s="41">
        <f t="shared" si="14"/>
        <v>0</v>
      </c>
      <c r="O163" s="37">
        <f t="shared" si="12"/>
        <v>0</v>
      </c>
      <c r="P163" s="37">
        <f t="shared" si="17"/>
        <v>0</v>
      </c>
      <c r="Q163" s="29">
        <f t="shared" si="15"/>
        <v>1</v>
      </c>
      <c r="R163" s="29">
        <f t="shared" si="16"/>
        <v>1</v>
      </c>
    </row>
    <row r="164" spans="2:18" ht="20.100000000000001" customHeight="1" x14ac:dyDescent="0.3">
      <c r="B164" s="40" t="s">
        <v>4747</v>
      </c>
      <c r="C164" s="34" t="s">
        <v>4748</v>
      </c>
      <c r="D164" s="34" t="s">
        <v>227</v>
      </c>
      <c r="E164" s="34" t="s">
        <v>4749</v>
      </c>
      <c r="F164" s="34" t="s">
        <v>4208</v>
      </c>
      <c r="G164" s="35">
        <v>31.333333333333332</v>
      </c>
      <c r="H164" s="36">
        <v>0.2</v>
      </c>
      <c r="I164" s="69"/>
      <c r="J164" s="70"/>
      <c r="K164" s="39">
        <f t="shared" si="13"/>
        <v>0</v>
      </c>
      <c r="L164" s="69"/>
      <c r="M164" s="70"/>
      <c r="N164" s="41">
        <f t="shared" si="14"/>
        <v>0</v>
      </c>
      <c r="O164" s="37">
        <f t="shared" ref="O164:O224" si="18">IF(K164+N164&gt;0,1,0)</f>
        <v>0</v>
      </c>
      <c r="P164" s="37">
        <f t="shared" si="17"/>
        <v>0</v>
      </c>
      <c r="Q164" s="29">
        <f t="shared" si="15"/>
        <v>1</v>
      </c>
      <c r="R164" s="29">
        <f t="shared" si="16"/>
        <v>1</v>
      </c>
    </row>
    <row r="165" spans="2:18" ht="20.100000000000001" customHeight="1" x14ac:dyDescent="0.3">
      <c r="B165" s="40" t="s">
        <v>4750</v>
      </c>
      <c r="C165" s="34" t="s">
        <v>4751</v>
      </c>
      <c r="D165" s="34" t="s">
        <v>4752</v>
      </c>
      <c r="E165" s="34" t="s">
        <v>4753</v>
      </c>
      <c r="F165" s="34" t="s">
        <v>4208</v>
      </c>
      <c r="G165" s="35">
        <v>86.5</v>
      </c>
      <c r="H165" s="36">
        <v>0.2</v>
      </c>
      <c r="I165" s="69"/>
      <c r="J165" s="70"/>
      <c r="K165" s="39">
        <f t="shared" ref="K165:K225" si="19">INT(J165/12*1720*I165)</f>
        <v>0</v>
      </c>
      <c r="L165" s="69"/>
      <c r="M165" s="70"/>
      <c r="N165" s="41">
        <f t="shared" ref="N165:N225" si="20">INT(M165/12*1720*L165)</f>
        <v>0</v>
      </c>
      <c r="O165" s="37">
        <f t="shared" si="18"/>
        <v>0</v>
      </c>
      <c r="P165" s="37">
        <f t="shared" si="17"/>
        <v>0</v>
      </c>
      <c r="Q165" s="29">
        <f t="shared" si="15"/>
        <v>1</v>
      </c>
      <c r="R165" s="29">
        <f t="shared" si="16"/>
        <v>1</v>
      </c>
    </row>
    <row r="166" spans="2:18" ht="20.100000000000001" customHeight="1" x14ac:dyDescent="0.3">
      <c r="B166" s="40" t="s">
        <v>4754</v>
      </c>
      <c r="C166" s="34" t="s">
        <v>4755</v>
      </c>
      <c r="D166" s="34" t="s">
        <v>4756</v>
      </c>
      <c r="E166" s="34" t="s">
        <v>4757</v>
      </c>
      <c r="F166" s="34" t="s">
        <v>4208</v>
      </c>
      <c r="G166" s="35">
        <v>51</v>
      </c>
      <c r="H166" s="36">
        <v>0.2</v>
      </c>
      <c r="I166" s="69"/>
      <c r="J166" s="70"/>
      <c r="K166" s="39">
        <f t="shared" si="19"/>
        <v>0</v>
      </c>
      <c r="L166" s="69"/>
      <c r="M166" s="70"/>
      <c r="N166" s="41">
        <f t="shared" si="20"/>
        <v>0</v>
      </c>
      <c r="O166" s="37">
        <f t="shared" si="18"/>
        <v>0</v>
      </c>
      <c r="P166" s="37">
        <f t="shared" si="17"/>
        <v>0</v>
      </c>
      <c r="Q166" s="29">
        <f t="shared" si="15"/>
        <v>1</v>
      </c>
      <c r="R166" s="29">
        <f t="shared" si="16"/>
        <v>1</v>
      </c>
    </row>
    <row r="167" spans="2:18" ht="20.100000000000001" customHeight="1" x14ac:dyDescent="0.3">
      <c r="B167" s="40" t="s">
        <v>4759</v>
      </c>
      <c r="C167" s="34" t="s">
        <v>4760</v>
      </c>
      <c r="D167" s="34" t="s">
        <v>4761</v>
      </c>
      <c r="E167" s="34" t="s">
        <v>4762</v>
      </c>
      <c r="F167" s="34" t="s">
        <v>4208</v>
      </c>
      <c r="G167" s="35">
        <v>68.666666666666671</v>
      </c>
      <c r="H167" s="36">
        <v>0.2</v>
      </c>
      <c r="I167" s="69"/>
      <c r="J167" s="70"/>
      <c r="K167" s="39">
        <f t="shared" si="19"/>
        <v>0</v>
      </c>
      <c r="L167" s="69"/>
      <c r="M167" s="70"/>
      <c r="N167" s="41">
        <f t="shared" si="20"/>
        <v>0</v>
      </c>
      <c r="O167" s="37">
        <f t="shared" si="18"/>
        <v>0</v>
      </c>
      <c r="P167" s="37">
        <f t="shared" si="17"/>
        <v>0</v>
      </c>
      <c r="Q167" s="29">
        <f t="shared" si="15"/>
        <v>1</v>
      </c>
      <c r="R167" s="29">
        <f t="shared" si="16"/>
        <v>1</v>
      </c>
    </row>
    <row r="168" spans="2:18" ht="20.100000000000001" customHeight="1" x14ac:dyDescent="0.3">
      <c r="B168" s="40" t="s">
        <v>4763</v>
      </c>
      <c r="C168" s="34" t="s">
        <v>4764</v>
      </c>
      <c r="D168" s="34" t="s">
        <v>586</v>
      </c>
      <c r="E168" s="34" t="s">
        <v>4071</v>
      </c>
      <c r="F168" s="34" t="s">
        <v>4208</v>
      </c>
      <c r="G168" s="35">
        <v>37.666666666666664</v>
      </c>
      <c r="H168" s="36">
        <v>0.2</v>
      </c>
      <c r="I168" s="69"/>
      <c r="J168" s="70"/>
      <c r="K168" s="39">
        <f t="shared" si="19"/>
        <v>0</v>
      </c>
      <c r="L168" s="69"/>
      <c r="M168" s="70"/>
      <c r="N168" s="41">
        <f t="shared" si="20"/>
        <v>0</v>
      </c>
      <c r="O168" s="37">
        <f t="shared" si="18"/>
        <v>0</v>
      </c>
      <c r="P168" s="37">
        <f t="shared" si="17"/>
        <v>0</v>
      </c>
      <c r="Q168" s="29">
        <f t="shared" si="15"/>
        <v>1</v>
      </c>
      <c r="R168" s="29">
        <f t="shared" si="16"/>
        <v>1</v>
      </c>
    </row>
    <row r="169" spans="2:18" ht="20.100000000000001" customHeight="1" x14ac:dyDescent="0.3">
      <c r="B169" s="40" t="s">
        <v>4765</v>
      </c>
      <c r="C169" s="34" t="s">
        <v>4766</v>
      </c>
      <c r="D169" s="34" t="s">
        <v>3056</v>
      </c>
      <c r="E169" s="34" t="s">
        <v>4767</v>
      </c>
      <c r="F169" s="34" t="s">
        <v>4208</v>
      </c>
      <c r="G169" s="35">
        <v>82.666666666666671</v>
      </c>
      <c r="H169" s="36">
        <v>0.2</v>
      </c>
      <c r="I169" s="69"/>
      <c r="J169" s="70"/>
      <c r="K169" s="39">
        <f t="shared" si="19"/>
        <v>0</v>
      </c>
      <c r="L169" s="69"/>
      <c r="M169" s="70"/>
      <c r="N169" s="41">
        <f t="shared" si="20"/>
        <v>0</v>
      </c>
      <c r="O169" s="37">
        <f t="shared" si="18"/>
        <v>0</v>
      </c>
      <c r="P169" s="37">
        <f t="shared" si="17"/>
        <v>0</v>
      </c>
      <c r="Q169" s="29">
        <f t="shared" si="15"/>
        <v>1</v>
      </c>
      <c r="R169" s="29">
        <f t="shared" si="16"/>
        <v>1</v>
      </c>
    </row>
    <row r="170" spans="2:18" ht="20.100000000000001" customHeight="1" x14ac:dyDescent="0.3">
      <c r="B170" s="40" t="s">
        <v>4768</v>
      </c>
      <c r="C170" s="34" t="s">
        <v>4769</v>
      </c>
      <c r="D170" s="34" t="s">
        <v>1027</v>
      </c>
      <c r="E170" s="34" t="s">
        <v>4770</v>
      </c>
      <c r="F170" s="34" t="s">
        <v>4208</v>
      </c>
      <c r="G170" s="35">
        <v>36</v>
      </c>
      <c r="H170" s="36">
        <v>0.2</v>
      </c>
      <c r="I170" s="69"/>
      <c r="J170" s="70"/>
      <c r="K170" s="39">
        <f t="shared" si="19"/>
        <v>0</v>
      </c>
      <c r="L170" s="69"/>
      <c r="M170" s="70"/>
      <c r="N170" s="41">
        <f t="shared" si="20"/>
        <v>0</v>
      </c>
      <c r="O170" s="37">
        <f t="shared" si="18"/>
        <v>0</v>
      </c>
      <c r="P170" s="37">
        <f t="shared" si="17"/>
        <v>0</v>
      </c>
      <c r="Q170" s="29">
        <f t="shared" si="15"/>
        <v>1</v>
      </c>
      <c r="R170" s="29">
        <f t="shared" si="16"/>
        <v>1</v>
      </c>
    </row>
    <row r="171" spans="2:18" ht="20.100000000000001" customHeight="1" x14ac:dyDescent="0.3">
      <c r="B171" s="40" t="s">
        <v>4771</v>
      </c>
      <c r="C171" s="34" t="s">
        <v>4772</v>
      </c>
      <c r="D171" s="34" t="s">
        <v>4773</v>
      </c>
      <c r="E171" s="34" t="s">
        <v>4774</v>
      </c>
      <c r="F171" s="34" t="s">
        <v>4208</v>
      </c>
      <c r="G171" s="35">
        <v>29.333333333333332</v>
      </c>
      <c r="H171" s="36">
        <v>0.2</v>
      </c>
      <c r="I171" s="69"/>
      <c r="J171" s="70"/>
      <c r="K171" s="39">
        <f t="shared" si="19"/>
        <v>0</v>
      </c>
      <c r="L171" s="69"/>
      <c r="M171" s="70"/>
      <c r="N171" s="41">
        <f t="shared" si="20"/>
        <v>0</v>
      </c>
      <c r="O171" s="37">
        <f t="shared" si="18"/>
        <v>0</v>
      </c>
      <c r="P171" s="37">
        <f t="shared" si="17"/>
        <v>0</v>
      </c>
      <c r="Q171" s="29">
        <f t="shared" si="15"/>
        <v>1</v>
      </c>
      <c r="R171" s="29">
        <f t="shared" si="16"/>
        <v>1</v>
      </c>
    </row>
    <row r="172" spans="2:18" ht="20.100000000000001" customHeight="1" x14ac:dyDescent="0.3">
      <c r="B172" s="40" t="s">
        <v>4775</v>
      </c>
      <c r="C172" s="34" t="s">
        <v>4776</v>
      </c>
      <c r="D172" s="34" t="s">
        <v>4777</v>
      </c>
      <c r="E172" s="34" t="s">
        <v>4778</v>
      </c>
      <c r="F172" s="34" t="s">
        <v>4208</v>
      </c>
      <c r="G172" s="35">
        <v>30</v>
      </c>
      <c r="H172" s="36">
        <v>0.2</v>
      </c>
      <c r="I172" s="69"/>
      <c r="J172" s="70"/>
      <c r="K172" s="39">
        <f t="shared" si="19"/>
        <v>0</v>
      </c>
      <c r="L172" s="69"/>
      <c r="M172" s="70"/>
      <c r="N172" s="41">
        <f t="shared" si="20"/>
        <v>0</v>
      </c>
      <c r="O172" s="37">
        <f t="shared" si="18"/>
        <v>0</v>
      </c>
      <c r="P172" s="37">
        <f t="shared" si="17"/>
        <v>0</v>
      </c>
      <c r="Q172" s="29">
        <f t="shared" si="15"/>
        <v>1</v>
      </c>
      <c r="R172" s="29">
        <f t="shared" si="16"/>
        <v>1</v>
      </c>
    </row>
    <row r="173" spans="2:18" ht="20.100000000000001" customHeight="1" x14ac:dyDescent="0.3">
      <c r="B173" s="40" t="s">
        <v>4779</v>
      </c>
      <c r="C173" s="34" t="s">
        <v>4780</v>
      </c>
      <c r="D173" s="34" t="s">
        <v>1897</v>
      </c>
      <c r="E173" s="34" t="s">
        <v>4781</v>
      </c>
      <c r="F173" s="34" t="s">
        <v>4208</v>
      </c>
      <c r="G173" s="35">
        <v>50.333333333333336</v>
      </c>
      <c r="H173" s="36">
        <v>0.2</v>
      </c>
      <c r="I173" s="69"/>
      <c r="J173" s="70"/>
      <c r="K173" s="39">
        <f t="shared" si="19"/>
        <v>0</v>
      </c>
      <c r="L173" s="69"/>
      <c r="M173" s="70"/>
      <c r="N173" s="41">
        <f t="shared" si="20"/>
        <v>0</v>
      </c>
      <c r="O173" s="37">
        <f t="shared" si="18"/>
        <v>0</v>
      </c>
      <c r="P173" s="37">
        <f t="shared" si="17"/>
        <v>0</v>
      </c>
      <c r="Q173" s="29">
        <f t="shared" si="15"/>
        <v>1</v>
      </c>
      <c r="R173" s="29">
        <f t="shared" si="16"/>
        <v>1</v>
      </c>
    </row>
    <row r="174" spans="2:18" ht="20.100000000000001" customHeight="1" x14ac:dyDescent="0.3">
      <c r="B174" s="40" t="s">
        <v>4782</v>
      </c>
      <c r="C174" s="34" t="s">
        <v>4783</v>
      </c>
      <c r="D174" s="34" t="s">
        <v>802</v>
      </c>
      <c r="E174" s="34" t="s">
        <v>4784</v>
      </c>
      <c r="F174" s="34" t="s">
        <v>4208</v>
      </c>
      <c r="G174" s="35">
        <v>63</v>
      </c>
      <c r="H174" s="36">
        <v>0.2</v>
      </c>
      <c r="I174" s="69"/>
      <c r="J174" s="70"/>
      <c r="K174" s="39">
        <f t="shared" si="19"/>
        <v>0</v>
      </c>
      <c r="L174" s="69"/>
      <c r="M174" s="70"/>
      <c r="N174" s="41">
        <f t="shared" si="20"/>
        <v>0</v>
      </c>
      <c r="O174" s="37">
        <f t="shared" si="18"/>
        <v>0</v>
      </c>
      <c r="P174" s="37">
        <f t="shared" si="17"/>
        <v>0</v>
      </c>
      <c r="Q174" s="29">
        <f t="shared" si="15"/>
        <v>1</v>
      </c>
      <c r="R174" s="29">
        <f t="shared" si="16"/>
        <v>1</v>
      </c>
    </row>
    <row r="175" spans="2:18" ht="20.100000000000001" customHeight="1" x14ac:dyDescent="0.3">
      <c r="B175" s="40" t="s">
        <v>4785</v>
      </c>
      <c r="C175" s="34" t="s">
        <v>4786</v>
      </c>
      <c r="D175" s="34" t="s">
        <v>2143</v>
      </c>
      <c r="E175" s="34" t="s">
        <v>4787</v>
      </c>
      <c r="F175" s="34" t="s">
        <v>4208</v>
      </c>
      <c r="G175" s="35">
        <v>163</v>
      </c>
      <c r="H175" s="36">
        <v>0.4</v>
      </c>
      <c r="I175" s="69"/>
      <c r="J175" s="70"/>
      <c r="K175" s="39">
        <f t="shared" si="19"/>
        <v>0</v>
      </c>
      <c r="L175" s="69"/>
      <c r="M175" s="70"/>
      <c r="N175" s="41">
        <f t="shared" si="20"/>
        <v>0</v>
      </c>
      <c r="O175" s="37">
        <f t="shared" si="18"/>
        <v>0</v>
      </c>
      <c r="P175" s="37">
        <f t="shared" si="17"/>
        <v>0</v>
      </c>
      <c r="Q175" s="29">
        <f t="shared" si="15"/>
        <v>1</v>
      </c>
      <c r="R175" s="29">
        <f t="shared" si="16"/>
        <v>1</v>
      </c>
    </row>
    <row r="176" spans="2:18" ht="20.100000000000001" customHeight="1" x14ac:dyDescent="0.3">
      <c r="B176" s="40" t="s">
        <v>4788</v>
      </c>
      <c r="C176" s="34" t="s">
        <v>4789</v>
      </c>
      <c r="D176" s="34" t="s">
        <v>4790</v>
      </c>
      <c r="E176" s="34" t="s">
        <v>4791</v>
      </c>
      <c r="F176" s="34" t="s">
        <v>4208</v>
      </c>
      <c r="G176" s="35">
        <v>161</v>
      </c>
      <c r="H176" s="36">
        <v>0.4</v>
      </c>
      <c r="I176" s="69"/>
      <c r="J176" s="70"/>
      <c r="K176" s="39">
        <f t="shared" si="19"/>
        <v>0</v>
      </c>
      <c r="L176" s="69"/>
      <c r="M176" s="70"/>
      <c r="N176" s="41">
        <f t="shared" si="20"/>
        <v>0</v>
      </c>
      <c r="O176" s="37">
        <f t="shared" si="18"/>
        <v>0</v>
      </c>
      <c r="P176" s="37">
        <f t="shared" si="17"/>
        <v>0</v>
      </c>
      <c r="Q176" s="29">
        <f t="shared" si="15"/>
        <v>1</v>
      </c>
      <c r="R176" s="29">
        <f t="shared" si="16"/>
        <v>1</v>
      </c>
    </row>
    <row r="177" spans="2:18" ht="20.100000000000001" customHeight="1" x14ac:dyDescent="0.3">
      <c r="B177" s="40" t="s">
        <v>4792</v>
      </c>
      <c r="C177" s="34" t="s">
        <v>4793</v>
      </c>
      <c r="D177" s="34" t="s">
        <v>964</v>
      </c>
      <c r="E177" s="34" t="s">
        <v>4794</v>
      </c>
      <c r="F177" s="34" t="s">
        <v>4208</v>
      </c>
      <c r="G177" s="35">
        <v>57.333333333333336</v>
      </c>
      <c r="H177" s="36">
        <v>0.2</v>
      </c>
      <c r="I177" s="69"/>
      <c r="J177" s="70"/>
      <c r="K177" s="39">
        <f t="shared" si="19"/>
        <v>0</v>
      </c>
      <c r="L177" s="69"/>
      <c r="M177" s="70"/>
      <c r="N177" s="41">
        <f t="shared" si="20"/>
        <v>0</v>
      </c>
      <c r="O177" s="37">
        <f t="shared" si="18"/>
        <v>0</v>
      </c>
      <c r="P177" s="37">
        <f t="shared" si="17"/>
        <v>0</v>
      </c>
      <c r="Q177" s="29">
        <f t="shared" si="15"/>
        <v>1</v>
      </c>
      <c r="R177" s="29">
        <f t="shared" si="16"/>
        <v>1</v>
      </c>
    </row>
    <row r="178" spans="2:18" ht="20.100000000000001" customHeight="1" x14ac:dyDescent="0.3">
      <c r="B178" s="40" t="s">
        <v>4795</v>
      </c>
      <c r="C178" s="34" t="s">
        <v>4796</v>
      </c>
      <c r="D178" s="34" t="s">
        <v>4797</v>
      </c>
      <c r="E178" s="34" t="s">
        <v>4798</v>
      </c>
      <c r="F178" s="34" t="s">
        <v>4208</v>
      </c>
      <c r="G178" s="35">
        <v>111.66666666666667</v>
      </c>
      <c r="H178" s="36">
        <v>0.4</v>
      </c>
      <c r="I178" s="69"/>
      <c r="J178" s="70"/>
      <c r="K178" s="39">
        <f t="shared" si="19"/>
        <v>0</v>
      </c>
      <c r="L178" s="69"/>
      <c r="M178" s="70"/>
      <c r="N178" s="41">
        <f t="shared" si="20"/>
        <v>0</v>
      </c>
      <c r="O178" s="37">
        <f t="shared" si="18"/>
        <v>0</v>
      </c>
      <c r="P178" s="37">
        <f t="shared" si="17"/>
        <v>0</v>
      </c>
      <c r="Q178" s="29">
        <f t="shared" si="15"/>
        <v>1</v>
      </c>
      <c r="R178" s="29">
        <f t="shared" si="16"/>
        <v>1</v>
      </c>
    </row>
    <row r="179" spans="2:18" ht="20.100000000000001" customHeight="1" x14ac:dyDescent="0.3">
      <c r="B179" s="40" t="s">
        <v>4799</v>
      </c>
      <c r="C179" s="34" t="s">
        <v>4800</v>
      </c>
      <c r="D179" s="34" t="s">
        <v>4801</v>
      </c>
      <c r="E179" s="34" t="s">
        <v>4802</v>
      </c>
      <c r="F179" s="34" t="s">
        <v>4208</v>
      </c>
      <c r="G179" s="35">
        <v>121</v>
      </c>
      <c r="H179" s="36">
        <v>0.4</v>
      </c>
      <c r="I179" s="69"/>
      <c r="J179" s="70"/>
      <c r="K179" s="39">
        <f t="shared" si="19"/>
        <v>0</v>
      </c>
      <c r="L179" s="69"/>
      <c r="M179" s="70"/>
      <c r="N179" s="41">
        <f t="shared" si="20"/>
        <v>0</v>
      </c>
      <c r="O179" s="37">
        <f t="shared" si="18"/>
        <v>0</v>
      </c>
      <c r="P179" s="37">
        <f t="shared" si="17"/>
        <v>0</v>
      </c>
      <c r="Q179" s="29">
        <f t="shared" si="15"/>
        <v>1</v>
      </c>
      <c r="R179" s="29">
        <f t="shared" si="16"/>
        <v>1</v>
      </c>
    </row>
    <row r="180" spans="2:18" ht="20.100000000000001" customHeight="1" x14ac:dyDescent="0.3">
      <c r="B180" s="40" t="s">
        <v>4803</v>
      </c>
      <c r="C180" s="34" t="s">
        <v>4804</v>
      </c>
      <c r="D180" s="34" t="s">
        <v>1780</v>
      </c>
      <c r="E180" s="34" t="s">
        <v>4805</v>
      </c>
      <c r="F180" s="34" t="s">
        <v>4208</v>
      </c>
      <c r="G180" s="35">
        <v>44.333333333333336</v>
      </c>
      <c r="H180" s="36">
        <v>0.2</v>
      </c>
      <c r="I180" s="69"/>
      <c r="J180" s="70"/>
      <c r="K180" s="39">
        <f t="shared" si="19"/>
        <v>0</v>
      </c>
      <c r="L180" s="69"/>
      <c r="M180" s="70"/>
      <c r="N180" s="41">
        <f t="shared" si="20"/>
        <v>0</v>
      </c>
      <c r="O180" s="37">
        <f t="shared" si="18"/>
        <v>0</v>
      </c>
      <c r="P180" s="37">
        <f t="shared" si="17"/>
        <v>0</v>
      </c>
      <c r="Q180" s="29">
        <f t="shared" si="15"/>
        <v>1</v>
      </c>
      <c r="R180" s="29">
        <f t="shared" si="16"/>
        <v>1</v>
      </c>
    </row>
    <row r="181" spans="2:18" ht="20.100000000000001" customHeight="1" x14ac:dyDescent="0.3">
      <c r="B181" s="40" t="s">
        <v>4806</v>
      </c>
      <c r="C181" s="34" t="s">
        <v>4807</v>
      </c>
      <c r="D181" s="34" t="s">
        <v>919</v>
      </c>
      <c r="E181" s="34" t="s">
        <v>4808</v>
      </c>
      <c r="F181" s="34" t="s">
        <v>4208</v>
      </c>
      <c r="G181" s="35">
        <v>59.666666666666664</v>
      </c>
      <c r="H181" s="36">
        <v>0.2</v>
      </c>
      <c r="I181" s="69"/>
      <c r="J181" s="70"/>
      <c r="K181" s="39">
        <f t="shared" si="19"/>
        <v>0</v>
      </c>
      <c r="L181" s="69"/>
      <c r="M181" s="70"/>
      <c r="N181" s="41">
        <f t="shared" si="20"/>
        <v>0</v>
      </c>
      <c r="O181" s="37">
        <f t="shared" si="18"/>
        <v>0</v>
      </c>
      <c r="P181" s="37">
        <f t="shared" si="17"/>
        <v>0</v>
      </c>
      <c r="Q181" s="29">
        <f t="shared" si="15"/>
        <v>1</v>
      </c>
      <c r="R181" s="29">
        <f t="shared" si="16"/>
        <v>1</v>
      </c>
    </row>
    <row r="182" spans="2:18" ht="20.100000000000001" customHeight="1" x14ac:dyDescent="0.3">
      <c r="B182" s="40" t="s">
        <v>4809</v>
      </c>
      <c r="C182" s="34" t="s">
        <v>4810</v>
      </c>
      <c r="D182" s="34" t="s">
        <v>444</v>
      </c>
      <c r="E182" s="34" t="s">
        <v>4811</v>
      </c>
      <c r="F182" s="34" t="s">
        <v>4208</v>
      </c>
      <c r="G182" s="35">
        <v>143.66666666666666</v>
      </c>
      <c r="H182" s="36">
        <v>0.4</v>
      </c>
      <c r="I182" s="69"/>
      <c r="J182" s="70"/>
      <c r="K182" s="39">
        <f t="shared" si="19"/>
        <v>0</v>
      </c>
      <c r="L182" s="69"/>
      <c r="M182" s="70"/>
      <c r="N182" s="41">
        <f t="shared" si="20"/>
        <v>0</v>
      </c>
      <c r="O182" s="37">
        <f t="shared" si="18"/>
        <v>0</v>
      </c>
      <c r="P182" s="37">
        <f t="shared" si="17"/>
        <v>0</v>
      </c>
      <c r="Q182" s="29">
        <f t="shared" si="15"/>
        <v>1</v>
      </c>
      <c r="R182" s="29">
        <f t="shared" si="16"/>
        <v>1</v>
      </c>
    </row>
    <row r="183" spans="2:18" ht="20.100000000000001" customHeight="1" x14ac:dyDescent="0.3">
      <c r="B183" s="40" t="s">
        <v>4812</v>
      </c>
      <c r="C183" s="34" t="s">
        <v>4813</v>
      </c>
      <c r="D183" s="34" t="s">
        <v>4814</v>
      </c>
      <c r="E183" s="34" t="s">
        <v>4815</v>
      </c>
      <c r="F183" s="34" t="s">
        <v>4208</v>
      </c>
      <c r="G183" s="35">
        <v>79.333333333333329</v>
      </c>
      <c r="H183" s="36">
        <v>0.2</v>
      </c>
      <c r="I183" s="69"/>
      <c r="J183" s="70"/>
      <c r="K183" s="39">
        <f t="shared" si="19"/>
        <v>0</v>
      </c>
      <c r="L183" s="69"/>
      <c r="M183" s="70"/>
      <c r="N183" s="41">
        <f t="shared" si="20"/>
        <v>0</v>
      </c>
      <c r="O183" s="37">
        <f t="shared" si="18"/>
        <v>0</v>
      </c>
      <c r="P183" s="37">
        <f t="shared" si="17"/>
        <v>0</v>
      </c>
      <c r="Q183" s="29">
        <f t="shared" si="15"/>
        <v>1</v>
      </c>
      <c r="R183" s="29">
        <f t="shared" si="16"/>
        <v>1</v>
      </c>
    </row>
    <row r="184" spans="2:18" ht="20.100000000000001" customHeight="1" x14ac:dyDescent="0.3">
      <c r="B184" s="40" t="s">
        <v>4816</v>
      </c>
      <c r="C184" s="34" t="s">
        <v>4817</v>
      </c>
      <c r="D184" s="34" t="s">
        <v>243</v>
      </c>
      <c r="E184" s="34" t="s">
        <v>4818</v>
      </c>
      <c r="F184" s="34" t="s">
        <v>4208</v>
      </c>
      <c r="G184" s="35">
        <v>46.666666666666664</v>
      </c>
      <c r="H184" s="36">
        <v>0.2</v>
      </c>
      <c r="I184" s="69"/>
      <c r="J184" s="70"/>
      <c r="K184" s="39">
        <f t="shared" si="19"/>
        <v>0</v>
      </c>
      <c r="L184" s="69"/>
      <c r="M184" s="70"/>
      <c r="N184" s="41">
        <f t="shared" si="20"/>
        <v>0</v>
      </c>
      <c r="O184" s="37">
        <f t="shared" si="18"/>
        <v>0</v>
      </c>
      <c r="P184" s="37">
        <f t="shared" si="17"/>
        <v>0</v>
      </c>
      <c r="Q184" s="29">
        <f t="shared" si="15"/>
        <v>1</v>
      </c>
      <c r="R184" s="29">
        <f t="shared" si="16"/>
        <v>1</v>
      </c>
    </row>
    <row r="185" spans="2:18" ht="20.100000000000001" customHeight="1" x14ac:dyDescent="0.3">
      <c r="B185" s="40" t="s">
        <v>4819</v>
      </c>
      <c r="C185" s="34" t="s">
        <v>4820</v>
      </c>
      <c r="D185" s="34" t="s">
        <v>2362</v>
      </c>
      <c r="E185" s="34" t="s">
        <v>1956</v>
      </c>
      <c r="F185" s="34" t="s">
        <v>4208</v>
      </c>
      <c r="G185" s="35">
        <v>88</v>
      </c>
      <c r="H185" s="36">
        <v>0.2</v>
      </c>
      <c r="I185" s="69"/>
      <c r="J185" s="70"/>
      <c r="K185" s="39">
        <f t="shared" si="19"/>
        <v>0</v>
      </c>
      <c r="L185" s="69"/>
      <c r="M185" s="70"/>
      <c r="N185" s="41">
        <f t="shared" si="20"/>
        <v>0</v>
      </c>
      <c r="O185" s="37">
        <f t="shared" si="18"/>
        <v>0</v>
      </c>
      <c r="P185" s="37">
        <f t="shared" si="17"/>
        <v>0</v>
      </c>
      <c r="Q185" s="29">
        <f t="shared" si="15"/>
        <v>1</v>
      </c>
      <c r="R185" s="29">
        <f t="shared" si="16"/>
        <v>1</v>
      </c>
    </row>
    <row r="186" spans="2:18" ht="20.100000000000001" customHeight="1" x14ac:dyDescent="0.3">
      <c r="B186" s="40" t="s">
        <v>4821</v>
      </c>
      <c r="C186" s="34" t="s">
        <v>4822</v>
      </c>
      <c r="D186" s="34" t="s">
        <v>4823</v>
      </c>
      <c r="E186" s="34" t="s">
        <v>4824</v>
      </c>
      <c r="F186" s="34" t="s">
        <v>4208</v>
      </c>
      <c r="G186" s="35">
        <v>91.666666666666671</v>
      </c>
      <c r="H186" s="36">
        <v>0.2</v>
      </c>
      <c r="I186" s="69"/>
      <c r="J186" s="70"/>
      <c r="K186" s="39">
        <f t="shared" si="19"/>
        <v>0</v>
      </c>
      <c r="L186" s="69"/>
      <c r="M186" s="70"/>
      <c r="N186" s="41">
        <f t="shared" si="20"/>
        <v>0</v>
      </c>
      <c r="O186" s="37">
        <f t="shared" si="18"/>
        <v>0</v>
      </c>
      <c r="P186" s="37">
        <f t="shared" si="17"/>
        <v>0</v>
      </c>
      <c r="Q186" s="29">
        <f t="shared" si="15"/>
        <v>1</v>
      </c>
      <c r="R186" s="29">
        <f t="shared" si="16"/>
        <v>1</v>
      </c>
    </row>
    <row r="187" spans="2:18" ht="20.100000000000001" customHeight="1" x14ac:dyDescent="0.3">
      <c r="B187" s="40" t="s">
        <v>4825</v>
      </c>
      <c r="C187" s="34" t="s">
        <v>4826</v>
      </c>
      <c r="D187" s="34" t="s">
        <v>2894</v>
      </c>
      <c r="E187" s="34" t="s">
        <v>4827</v>
      </c>
      <c r="F187" s="34" t="s">
        <v>4208</v>
      </c>
      <c r="G187" s="35">
        <v>37.333333333333336</v>
      </c>
      <c r="H187" s="36">
        <v>0.2</v>
      </c>
      <c r="I187" s="69"/>
      <c r="J187" s="70"/>
      <c r="K187" s="39">
        <f t="shared" si="19"/>
        <v>0</v>
      </c>
      <c r="L187" s="69"/>
      <c r="M187" s="70"/>
      <c r="N187" s="41">
        <f t="shared" si="20"/>
        <v>0</v>
      </c>
      <c r="O187" s="37">
        <f t="shared" si="18"/>
        <v>0</v>
      </c>
      <c r="P187" s="37">
        <f t="shared" si="17"/>
        <v>0</v>
      </c>
      <c r="Q187" s="29">
        <f t="shared" si="15"/>
        <v>1</v>
      </c>
      <c r="R187" s="29">
        <f t="shared" si="16"/>
        <v>1</v>
      </c>
    </row>
    <row r="188" spans="2:18" ht="20.100000000000001" customHeight="1" x14ac:dyDescent="0.3">
      <c r="B188" s="40" t="s">
        <v>4828</v>
      </c>
      <c r="C188" s="34" t="s">
        <v>4829</v>
      </c>
      <c r="D188" s="34" t="s">
        <v>856</v>
      </c>
      <c r="E188" s="34" t="s">
        <v>4830</v>
      </c>
      <c r="F188" s="34" t="s">
        <v>4208</v>
      </c>
      <c r="G188" s="35">
        <v>50.666666666666664</v>
      </c>
      <c r="H188" s="36">
        <v>0.2</v>
      </c>
      <c r="I188" s="69"/>
      <c r="J188" s="70"/>
      <c r="K188" s="39">
        <f t="shared" si="19"/>
        <v>0</v>
      </c>
      <c r="L188" s="69"/>
      <c r="M188" s="70"/>
      <c r="N188" s="41">
        <f t="shared" si="20"/>
        <v>0</v>
      </c>
      <c r="O188" s="37">
        <f t="shared" si="18"/>
        <v>0</v>
      </c>
      <c r="P188" s="37">
        <f t="shared" si="17"/>
        <v>0</v>
      </c>
      <c r="Q188" s="29">
        <f t="shared" ref="Q188:Q251" si="21">IF(OR(AND(I188=0,J188&gt;0),AND(I188&gt;0,J188=0)),0,1)</f>
        <v>1</v>
      </c>
      <c r="R188" s="29">
        <f t="shared" ref="R188:R251" si="22">IF(OR(AND(L188=0,M188&gt;0),AND(L188&gt;0,M188=0)),0,1)</f>
        <v>1</v>
      </c>
    </row>
    <row r="189" spans="2:18" ht="20.100000000000001" customHeight="1" x14ac:dyDescent="0.3">
      <c r="B189" s="40" t="s">
        <v>4831</v>
      </c>
      <c r="C189" s="34" t="s">
        <v>4832</v>
      </c>
      <c r="D189" s="34" t="s">
        <v>4833</v>
      </c>
      <c r="E189" s="34" t="s">
        <v>4834</v>
      </c>
      <c r="F189" s="34" t="s">
        <v>4208</v>
      </c>
      <c r="G189" s="35">
        <v>177.33333333333334</v>
      </c>
      <c r="H189" s="36">
        <v>0.4</v>
      </c>
      <c r="I189" s="69"/>
      <c r="J189" s="70"/>
      <c r="K189" s="39">
        <f t="shared" si="19"/>
        <v>0</v>
      </c>
      <c r="L189" s="69"/>
      <c r="M189" s="70"/>
      <c r="N189" s="41">
        <f t="shared" si="20"/>
        <v>0</v>
      </c>
      <c r="O189" s="37">
        <f t="shared" si="18"/>
        <v>0</v>
      </c>
      <c r="P189" s="37">
        <f t="shared" si="17"/>
        <v>0</v>
      </c>
      <c r="Q189" s="29">
        <f t="shared" si="21"/>
        <v>1</v>
      </c>
      <c r="R189" s="29">
        <f t="shared" si="22"/>
        <v>1</v>
      </c>
    </row>
    <row r="190" spans="2:18" ht="20.100000000000001" customHeight="1" x14ac:dyDescent="0.3">
      <c r="B190" s="40" t="s">
        <v>4835</v>
      </c>
      <c r="C190" s="34" t="s">
        <v>4836</v>
      </c>
      <c r="D190" s="34" t="s">
        <v>4837</v>
      </c>
      <c r="E190" s="34" t="s">
        <v>4838</v>
      </c>
      <c r="F190" s="34" t="s">
        <v>4208</v>
      </c>
      <c r="G190" s="35">
        <v>59.333333333333336</v>
      </c>
      <c r="H190" s="36">
        <v>0.2</v>
      </c>
      <c r="I190" s="69"/>
      <c r="J190" s="70"/>
      <c r="K190" s="39">
        <f t="shared" si="19"/>
        <v>0</v>
      </c>
      <c r="L190" s="69"/>
      <c r="M190" s="70"/>
      <c r="N190" s="41">
        <f t="shared" si="20"/>
        <v>0</v>
      </c>
      <c r="O190" s="37">
        <f t="shared" si="18"/>
        <v>0</v>
      </c>
      <c r="P190" s="37">
        <f t="shared" si="17"/>
        <v>0</v>
      </c>
      <c r="Q190" s="29">
        <f t="shared" si="21"/>
        <v>1</v>
      </c>
      <c r="R190" s="29">
        <f t="shared" si="22"/>
        <v>1</v>
      </c>
    </row>
    <row r="191" spans="2:18" ht="20.100000000000001" customHeight="1" x14ac:dyDescent="0.3">
      <c r="B191" s="40" t="s">
        <v>4839</v>
      </c>
      <c r="C191" s="34" t="s">
        <v>4840</v>
      </c>
      <c r="D191" s="34" t="s">
        <v>4841</v>
      </c>
      <c r="E191" s="34" t="s">
        <v>4842</v>
      </c>
      <c r="F191" s="34" t="s">
        <v>4208</v>
      </c>
      <c r="G191" s="35">
        <v>44.666666666666664</v>
      </c>
      <c r="H191" s="36">
        <v>0.2</v>
      </c>
      <c r="I191" s="69"/>
      <c r="J191" s="70"/>
      <c r="K191" s="39">
        <f t="shared" si="19"/>
        <v>0</v>
      </c>
      <c r="L191" s="69"/>
      <c r="M191" s="70"/>
      <c r="N191" s="41">
        <f t="shared" si="20"/>
        <v>0</v>
      </c>
      <c r="O191" s="37">
        <f t="shared" si="18"/>
        <v>0</v>
      </c>
      <c r="P191" s="37">
        <f t="shared" si="17"/>
        <v>0</v>
      </c>
      <c r="Q191" s="29">
        <f t="shared" si="21"/>
        <v>1</v>
      </c>
      <c r="R191" s="29">
        <f t="shared" si="22"/>
        <v>1</v>
      </c>
    </row>
    <row r="192" spans="2:18" ht="20.100000000000001" customHeight="1" x14ac:dyDescent="0.3">
      <c r="B192" s="40" t="s">
        <v>4843</v>
      </c>
      <c r="C192" s="34" t="s">
        <v>4844</v>
      </c>
      <c r="D192" s="34" t="s">
        <v>4845</v>
      </c>
      <c r="E192" s="34" t="s">
        <v>1246</v>
      </c>
      <c r="F192" s="34" t="s">
        <v>4208</v>
      </c>
      <c r="G192" s="35">
        <v>55.666666666666664</v>
      </c>
      <c r="H192" s="36">
        <v>0.2</v>
      </c>
      <c r="I192" s="69"/>
      <c r="J192" s="70"/>
      <c r="K192" s="39">
        <f t="shared" si="19"/>
        <v>0</v>
      </c>
      <c r="L192" s="69"/>
      <c r="M192" s="70"/>
      <c r="N192" s="41">
        <f t="shared" si="20"/>
        <v>0</v>
      </c>
      <c r="O192" s="37">
        <f t="shared" si="18"/>
        <v>0</v>
      </c>
      <c r="P192" s="37">
        <f t="shared" si="17"/>
        <v>0</v>
      </c>
      <c r="Q192" s="29">
        <f t="shared" si="21"/>
        <v>1</v>
      </c>
      <c r="R192" s="29">
        <f t="shared" si="22"/>
        <v>1</v>
      </c>
    </row>
    <row r="193" spans="2:18" ht="20.100000000000001" customHeight="1" x14ac:dyDescent="0.3">
      <c r="B193" s="40" t="s">
        <v>4846</v>
      </c>
      <c r="C193" s="34" t="s">
        <v>4847</v>
      </c>
      <c r="D193" s="34" t="s">
        <v>4848</v>
      </c>
      <c r="E193" s="34" t="s">
        <v>1246</v>
      </c>
      <c r="F193" s="34" t="s">
        <v>4208</v>
      </c>
      <c r="G193" s="35">
        <v>50.333333333333336</v>
      </c>
      <c r="H193" s="36">
        <v>0.2</v>
      </c>
      <c r="I193" s="69"/>
      <c r="J193" s="70"/>
      <c r="K193" s="39">
        <f t="shared" si="19"/>
        <v>0</v>
      </c>
      <c r="L193" s="69"/>
      <c r="M193" s="70"/>
      <c r="N193" s="41">
        <f t="shared" si="20"/>
        <v>0</v>
      </c>
      <c r="O193" s="37">
        <f t="shared" si="18"/>
        <v>0</v>
      </c>
      <c r="P193" s="37">
        <f t="shared" si="17"/>
        <v>0</v>
      </c>
      <c r="Q193" s="29">
        <f t="shared" si="21"/>
        <v>1</v>
      </c>
      <c r="R193" s="29">
        <f t="shared" si="22"/>
        <v>1</v>
      </c>
    </row>
    <row r="194" spans="2:18" ht="20.100000000000001" customHeight="1" x14ac:dyDescent="0.3">
      <c r="B194" s="40" t="s">
        <v>4849</v>
      </c>
      <c r="C194" s="34" t="s">
        <v>4850</v>
      </c>
      <c r="D194" s="34" t="s">
        <v>4851</v>
      </c>
      <c r="E194" s="34" t="s">
        <v>4852</v>
      </c>
      <c r="F194" s="34" t="s">
        <v>4208</v>
      </c>
      <c r="G194" s="35">
        <v>20.666666666666668</v>
      </c>
      <c r="H194" s="36">
        <v>0.2</v>
      </c>
      <c r="I194" s="69"/>
      <c r="J194" s="70"/>
      <c r="K194" s="39">
        <f t="shared" si="19"/>
        <v>0</v>
      </c>
      <c r="L194" s="69"/>
      <c r="M194" s="70"/>
      <c r="N194" s="41">
        <f t="shared" si="20"/>
        <v>0</v>
      </c>
      <c r="O194" s="37">
        <f t="shared" si="18"/>
        <v>0</v>
      </c>
      <c r="P194" s="37">
        <f t="shared" si="17"/>
        <v>0</v>
      </c>
      <c r="Q194" s="29">
        <f t="shared" si="21"/>
        <v>1</v>
      </c>
      <c r="R194" s="29">
        <f t="shared" si="22"/>
        <v>1</v>
      </c>
    </row>
    <row r="195" spans="2:18" ht="20.100000000000001" customHeight="1" x14ac:dyDescent="0.3">
      <c r="B195" s="40" t="s">
        <v>4853</v>
      </c>
      <c r="C195" s="34" t="s">
        <v>4854</v>
      </c>
      <c r="D195" s="34" t="s">
        <v>4855</v>
      </c>
      <c r="E195" s="34" t="s">
        <v>4856</v>
      </c>
      <c r="F195" s="34" t="s">
        <v>4208</v>
      </c>
      <c r="G195" s="35">
        <v>33.333333333333336</v>
      </c>
      <c r="H195" s="36">
        <v>0.2</v>
      </c>
      <c r="I195" s="69"/>
      <c r="J195" s="70"/>
      <c r="K195" s="39">
        <f t="shared" si="19"/>
        <v>0</v>
      </c>
      <c r="L195" s="69"/>
      <c r="M195" s="70"/>
      <c r="N195" s="41">
        <f t="shared" si="20"/>
        <v>0</v>
      </c>
      <c r="O195" s="37">
        <f t="shared" si="18"/>
        <v>0</v>
      </c>
      <c r="P195" s="37">
        <f t="shared" si="17"/>
        <v>0</v>
      </c>
      <c r="Q195" s="29">
        <f t="shared" si="21"/>
        <v>1</v>
      </c>
      <c r="R195" s="29">
        <f t="shared" si="22"/>
        <v>1</v>
      </c>
    </row>
    <row r="196" spans="2:18" ht="20.100000000000001" customHeight="1" x14ac:dyDescent="0.3">
      <c r="B196" s="40" t="s">
        <v>4857</v>
      </c>
      <c r="C196" s="34" t="s">
        <v>4858</v>
      </c>
      <c r="D196" s="34" t="s">
        <v>4859</v>
      </c>
      <c r="E196" s="34" t="s">
        <v>4860</v>
      </c>
      <c r="F196" s="34" t="s">
        <v>4208</v>
      </c>
      <c r="G196" s="35">
        <v>112.33333333333333</v>
      </c>
      <c r="H196" s="36">
        <v>0.4</v>
      </c>
      <c r="I196" s="69"/>
      <c r="J196" s="70"/>
      <c r="K196" s="39">
        <f t="shared" si="19"/>
        <v>0</v>
      </c>
      <c r="L196" s="69"/>
      <c r="M196" s="70"/>
      <c r="N196" s="41">
        <f t="shared" si="20"/>
        <v>0</v>
      </c>
      <c r="O196" s="37">
        <f t="shared" si="18"/>
        <v>0</v>
      </c>
      <c r="P196" s="37">
        <f t="shared" si="17"/>
        <v>0</v>
      </c>
      <c r="Q196" s="29">
        <f t="shared" si="21"/>
        <v>1</v>
      </c>
      <c r="R196" s="29">
        <f t="shared" si="22"/>
        <v>1</v>
      </c>
    </row>
    <row r="197" spans="2:18" ht="20.100000000000001" customHeight="1" x14ac:dyDescent="0.3">
      <c r="B197" s="40" t="s">
        <v>4861</v>
      </c>
      <c r="C197" s="34" t="s">
        <v>4862</v>
      </c>
      <c r="D197" s="34" t="s">
        <v>4863</v>
      </c>
      <c r="E197" s="34" t="s">
        <v>4864</v>
      </c>
      <c r="F197" s="34" t="s">
        <v>4208</v>
      </c>
      <c r="G197" s="35">
        <v>27</v>
      </c>
      <c r="H197" s="36">
        <v>0.2</v>
      </c>
      <c r="I197" s="69"/>
      <c r="J197" s="70"/>
      <c r="K197" s="39">
        <f t="shared" si="19"/>
        <v>0</v>
      </c>
      <c r="L197" s="69"/>
      <c r="M197" s="70"/>
      <c r="N197" s="41">
        <f t="shared" si="20"/>
        <v>0</v>
      </c>
      <c r="O197" s="37">
        <f t="shared" si="18"/>
        <v>0</v>
      </c>
      <c r="P197" s="37">
        <f t="shared" si="17"/>
        <v>0</v>
      </c>
      <c r="Q197" s="29">
        <f t="shared" si="21"/>
        <v>1</v>
      </c>
      <c r="R197" s="29">
        <f t="shared" si="22"/>
        <v>1</v>
      </c>
    </row>
    <row r="198" spans="2:18" ht="20.100000000000001" customHeight="1" x14ac:dyDescent="0.3">
      <c r="B198" s="40" t="s">
        <v>4865</v>
      </c>
      <c r="C198" s="34" t="s">
        <v>4866</v>
      </c>
      <c r="D198" s="34" t="s">
        <v>4867</v>
      </c>
      <c r="E198" s="34" t="s">
        <v>4868</v>
      </c>
      <c r="F198" s="34" t="s">
        <v>4208</v>
      </c>
      <c r="G198" s="35">
        <v>21.666666666666668</v>
      </c>
      <c r="H198" s="36">
        <v>0.2</v>
      </c>
      <c r="I198" s="69"/>
      <c r="J198" s="70"/>
      <c r="K198" s="39">
        <f t="shared" si="19"/>
        <v>0</v>
      </c>
      <c r="L198" s="69"/>
      <c r="M198" s="70"/>
      <c r="N198" s="41">
        <f t="shared" si="20"/>
        <v>0</v>
      </c>
      <c r="O198" s="37">
        <f t="shared" si="18"/>
        <v>0</v>
      </c>
      <c r="P198" s="37">
        <f t="shared" ref="P198:P261" si="23">IF(O198=1,IF(H198&gt;=I198+L198,1,0),0)</f>
        <v>0</v>
      </c>
      <c r="Q198" s="29">
        <f t="shared" si="21"/>
        <v>1</v>
      </c>
      <c r="R198" s="29">
        <f t="shared" si="22"/>
        <v>1</v>
      </c>
    </row>
    <row r="199" spans="2:18" ht="20.100000000000001" customHeight="1" x14ac:dyDescent="0.3">
      <c r="B199" s="40" t="s">
        <v>4869</v>
      </c>
      <c r="C199" s="34" t="s">
        <v>4870</v>
      </c>
      <c r="D199" s="34" t="s">
        <v>964</v>
      </c>
      <c r="E199" s="34" t="s">
        <v>4871</v>
      </c>
      <c r="F199" s="34" t="s">
        <v>4208</v>
      </c>
      <c r="G199" s="35">
        <v>43.666666666666664</v>
      </c>
      <c r="H199" s="36">
        <v>0.2</v>
      </c>
      <c r="I199" s="69"/>
      <c r="J199" s="70"/>
      <c r="K199" s="39">
        <f t="shared" si="19"/>
        <v>0</v>
      </c>
      <c r="L199" s="69"/>
      <c r="M199" s="70"/>
      <c r="N199" s="41">
        <f t="shared" si="20"/>
        <v>0</v>
      </c>
      <c r="O199" s="37">
        <f t="shared" si="18"/>
        <v>0</v>
      </c>
      <c r="P199" s="37">
        <f t="shared" si="23"/>
        <v>0</v>
      </c>
      <c r="Q199" s="29">
        <f t="shared" si="21"/>
        <v>1</v>
      </c>
      <c r="R199" s="29">
        <f t="shared" si="22"/>
        <v>1</v>
      </c>
    </row>
    <row r="200" spans="2:18" ht="20.100000000000001" customHeight="1" x14ac:dyDescent="0.3">
      <c r="B200" s="40" t="s">
        <v>4872</v>
      </c>
      <c r="C200" s="34" t="s">
        <v>4873</v>
      </c>
      <c r="D200" s="34" t="s">
        <v>1406</v>
      </c>
      <c r="E200" s="34" t="s">
        <v>4874</v>
      </c>
      <c r="F200" s="34" t="s">
        <v>4208</v>
      </c>
      <c r="G200" s="35">
        <v>67</v>
      </c>
      <c r="H200" s="36">
        <v>0.2</v>
      </c>
      <c r="I200" s="69"/>
      <c r="J200" s="70"/>
      <c r="K200" s="39">
        <f t="shared" si="19"/>
        <v>0</v>
      </c>
      <c r="L200" s="69"/>
      <c r="M200" s="70"/>
      <c r="N200" s="41">
        <f t="shared" si="20"/>
        <v>0</v>
      </c>
      <c r="O200" s="37">
        <f t="shared" si="18"/>
        <v>0</v>
      </c>
      <c r="P200" s="37">
        <f t="shared" si="23"/>
        <v>0</v>
      </c>
      <c r="Q200" s="29">
        <f t="shared" si="21"/>
        <v>1</v>
      </c>
      <c r="R200" s="29">
        <f t="shared" si="22"/>
        <v>1</v>
      </c>
    </row>
    <row r="201" spans="2:18" ht="20.100000000000001" customHeight="1" x14ac:dyDescent="0.3">
      <c r="B201" s="40" t="s">
        <v>4875</v>
      </c>
      <c r="C201" s="34" t="s">
        <v>4876</v>
      </c>
      <c r="D201" s="34" t="s">
        <v>767</v>
      </c>
      <c r="E201" s="34" t="s">
        <v>506</v>
      </c>
      <c r="F201" s="34" t="s">
        <v>4208</v>
      </c>
      <c r="G201" s="35">
        <v>76.333333333333329</v>
      </c>
      <c r="H201" s="36">
        <v>0.2</v>
      </c>
      <c r="I201" s="69"/>
      <c r="J201" s="70"/>
      <c r="K201" s="39">
        <f t="shared" si="19"/>
        <v>0</v>
      </c>
      <c r="L201" s="69"/>
      <c r="M201" s="70"/>
      <c r="N201" s="41">
        <f t="shared" si="20"/>
        <v>0</v>
      </c>
      <c r="O201" s="37">
        <f t="shared" si="18"/>
        <v>0</v>
      </c>
      <c r="P201" s="37">
        <f t="shared" si="23"/>
        <v>0</v>
      </c>
      <c r="Q201" s="29">
        <f t="shared" si="21"/>
        <v>1</v>
      </c>
      <c r="R201" s="29">
        <f t="shared" si="22"/>
        <v>1</v>
      </c>
    </row>
    <row r="202" spans="2:18" ht="20.100000000000001" customHeight="1" x14ac:dyDescent="0.3">
      <c r="B202" s="40" t="s">
        <v>4877</v>
      </c>
      <c r="C202" s="34" t="s">
        <v>4878</v>
      </c>
      <c r="D202" s="34" t="s">
        <v>960</v>
      </c>
      <c r="E202" s="34" t="s">
        <v>2827</v>
      </c>
      <c r="F202" s="34" t="s">
        <v>4208</v>
      </c>
      <c r="G202" s="35">
        <v>38</v>
      </c>
      <c r="H202" s="36">
        <v>0.2</v>
      </c>
      <c r="I202" s="69"/>
      <c r="J202" s="70"/>
      <c r="K202" s="39">
        <f t="shared" si="19"/>
        <v>0</v>
      </c>
      <c r="L202" s="69"/>
      <c r="M202" s="70"/>
      <c r="N202" s="41">
        <f t="shared" si="20"/>
        <v>0</v>
      </c>
      <c r="O202" s="37">
        <f t="shared" si="18"/>
        <v>0</v>
      </c>
      <c r="P202" s="37">
        <f t="shared" si="23"/>
        <v>0</v>
      </c>
      <c r="Q202" s="29">
        <f t="shared" si="21"/>
        <v>1</v>
      </c>
      <c r="R202" s="29">
        <f t="shared" si="22"/>
        <v>1</v>
      </c>
    </row>
    <row r="203" spans="2:18" ht="20.100000000000001" customHeight="1" x14ac:dyDescent="0.3">
      <c r="B203" s="40" t="s">
        <v>4879</v>
      </c>
      <c r="C203" s="34" t="s">
        <v>4880</v>
      </c>
      <c r="D203" s="34" t="s">
        <v>1286</v>
      </c>
      <c r="E203" s="34" t="s">
        <v>4881</v>
      </c>
      <c r="F203" s="34" t="s">
        <v>4208</v>
      </c>
      <c r="G203" s="35">
        <v>81.333333333333329</v>
      </c>
      <c r="H203" s="36">
        <v>0.2</v>
      </c>
      <c r="I203" s="69"/>
      <c r="J203" s="70"/>
      <c r="K203" s="39">
        <f t="shared" si="19"/>
        <v>0</v>
      </c>
      <c r="L203" s="69"/>
      <c r="M203" s="70"/>
      <c r="N203" s="41">
        <f t="shared" si="20"/>
        <v>0</v>
      </c>
      <c r="O203" s="37">
        <f t="shared" si="18"/>
        <v>0</v>
      </c>
      <c r="P203" s="37">
        <f t="shared" si="23"/>
        <v>0</v>
      </c>
      <c r="Q203" s="29">
        <f t="shared" si="21"/>
        <v>1</v>
      </c>
      <c r="R203" s="29">
        <f t="shared" si="22"/>
        <v>1</v>
      </c>
    </row>
    <row r="204" spans="2:18" ht="20.100000000000001" customHeight="1" x14ac:dyDescent="0.3">
      <c r="B204" s="40" t="s">
        <v>4882</v>
      </c>
      <c r="C204" s="34" t="s">
        <v>4883</v>
      </c>
      <c r="D204" s="34" t="s">
        <v>2271</v>
      </c>
      <c r="E204" s="34" t="s">
        <v>4884</v>
      </c>
      <c r="F204" s="34" t="s">
        <v>4208</v>
      </c>
      <c r="G204" s="35">
        <v>36.333333333333336</v>
      </c>
      <c r="H204" s="36">
        <v>0.2</v>
      </c>
      <c r="I204" s="69"/>
      <c r="J204" s="70"/>
      <c r="K204" s="39">
        <f t="shared" si="19"/>
        <v>0</v>
      </c>
      <c r="L204" s="69"/>
      <c r="M204" s="70"/>
      <c r="N204" s="41">
        <f t="shared" si="20"/>
        <v>0</v>
      </c>
      <c r="O204" s="37">
        <f t="shared" si="18"/>
        <v>0</v>
      </c>
      <c r="P204" s="37">
        <f t="shared" si="23"/>
        <v>0</v>
      </c>
      <c r="Q204" s="29">
        <f t="shared" si="21"/>
        <v>1</v>
      </c>
      <c r="R204" s="29">
        <f t="shared" si="22"/>
        <v>1</v>
      </c>
    </row>
    <row r="205" spans="2:18" ht="20.100000000000001" customHeight="1" x14ac:dyDescent="0.3">
      <c r="B205" s="40" t="s">
        <v>4885</v>
      </c>
      <c r="C205" s="34" t="s">
        <v>4886</v>
      </c>
      <c r="D205" s="34" t="s">
        <v>4887</v>
      </c>
      <c r="E205" s="34" t="s">
        <v>4888</v>
      </c>
      <c r="F205" s="34" t="s">
        <v>4208</v>
      </c>
      <c r="G205" s="35">
        <v>51</v>
      </c>
      <c r="H205" s="36">
        <v>0.2</v>
      </c>
      <c r="I205" s="69"/>
      <c r="J205" s="70"/>
      <c r="K205" s="39">
        <f t="shared" si="19"/>
        <v>0</v>
      </c>
      <c r="L205" s="69"/>
      <c r="M205" s="70"/>
      <c r="N205" s="41">
        <f t="shared" si="20"/>
        <v>0</v>
      </c>
      <c r="O205" s="37">
        <f t="shared" si="18"/>
        <v>0</v>
      </c>
      <c r="P205" s="37">
        <f t="shared" si="23"/>
        <v>0</v>
      </c>
      <c r="Q205" s="29">
        <f t="shared" si="21"/>
        <v>1</v>
      </c>
      <c r="R205" s="29">
        <f t="shared" si="22"/>
        <v>1</v>
      </c>
    </row>
    <row r="206" spans="2:18" ht="20.100000000000001" customHeight="1" x14ac:dyDescent="0.3">
      <c r="B206" s="40" t="s">
        <v>4889</v>
      </c>
      <c r="C206" s="34" t="s">
        <v>4890</v>
      </c>
      <c r="D206" s="34" t="s">
        <v>4891</v>
      </c>
      <c r="E206" s="34" t="s">
        <v>4892</v>
      </c>
      <c r="F206" s="34" t="s">
        <v>4208</v>
      </c>
      <c r="G206" s="35">
        <v>105</v>
      </c>
      <c r="H206" s="36">
        <v>0.4</v>
      </c>
      <c r="I206" s="69"/>
      <c r="J206" s="70"/>
      <c r="K206" s="39">
        <f t="shared" si="19"/>
        <v>0</v>
      </c>
      <c r="L206" s="69"/>
      <c r="M206" s="70"/>
      <c r="N206" s="41">
        <f t="shared" si="20"/>
        <v>0</v>
      </c>
      <c r="O206" s="37">
        <f t="shared" si="18"/>
        <v>0</v>
      </c>
      <c r="P206" s="37">
        <f t="shared" si="23"/>
        <v>0</v>
      </c>
      <c r="Q206" s="29">
        <f t="shared" si="21"/>
        <v>1</v>
      </c>
      <c r="R206" s="29">
        <f t="shared" si="22"/>
        <v>1</v>
      </c>
    </row>
    <row r="207" spans="2:18" ht="20.100000000000001" customHeight="1" x14ac:dyDescent="0.3">
      <c r="B207" s="40" t="s">
        <v>4893</v>
      </c>
      <c r="C207" s="34" t="s">
        <v>4894</v>
      </c>
      <c r="D207" s="34" t="s">
        <v>4895</v>
      </c>
      <c r="E207" s="34" t="s">
        <v>4896</v>
      </c>
      <c r="F207" s="34" t="s">
        <v>4208</v>
      </c>
      <c r="G207" s="35">
        <v>173</v>
      </c>
      <c r="H207" s="36">
        <v>0.4</v>
      </c>
      <c r="I207" s="69"/>
      <c r="J207" s="70"/>
      <c r="K207" s="39">
        <f t="shared" si="19"/>
        <v>0</v>
      </c>
      <c r="L207" s="69"/>
      <c r="M207" s="70"/>
      <c r="N207" s="41">
        <f t="shared" si="20"/>
        <v>0</v>
      </c>
      <c r="O207" s="37">
        <f t="shared" si="18"/>
        <v>0</v>
      </c>
      <c r="P207" s="37">
        <f t="shared" si="23"/>
        <v>0</v>
      </c>
      <c r="Q207" s="29">
        <f t="shared" si="21"/>
        <v>1</v>
      </c>
      <c r="R207" s="29">
        <f t="shared" si="22"/>
        <v>1</v>
      </c>
    </row>
    <row r="208" spans="2:18" ht="20.100000000000001" customHeight="1" x14ac:dyDescent="0.3">
      <c r="B208" s="40" t="s">
        <v>4897</v>
      </c>
      <c r="C208" s="34" t="s">
        <v>4898</v>
      </c>
      <c r="D208" s="34" t="s">
        <v>4899</v>
      </c>
      <c r="E208" s="34" t="s">
        <v>4900</v>
      </c>
      <c r="F208" s="34" t="s">
        <v>4208</v>
      </c>
      <c r="G208" s="35">
        <v>94.333333333333329</v>
      </c>
      <c r="H208" s="36">
        <v>0.2</v>
      </c>
      <c r="I208" s="69"/>
      <c r="J208" s="70"/>
      <c r="K208" s="39">
        <f t="shared" si="19"/>
        <v>0</v>
      </c>
      <c r="L208" s="69"/>
      <c r="M208" s="70"/>
      <c r="N208" s="41">
        <f t="shared" si="20"/>
        <v>0</v>
      </c>
      <c r="O208" s="37">
        <f t="shared" si="18"/>
        <v>0</v>
      </c>
      <c r="P208" s="37">
        <f t="shared" si="23"/>
        <v>0</v>
      </c>
      <c r="Q208" s="29">
        <f t="shared" si="21"/>
        <v>1</v>
      </c>
      <c r="R208" s="29">
        <f t="shared" si="22"/>
        <v>1</v>
      </c>
    </row>
    <row r="209" spans="2:18" ht="20.100000000000001" customHeight="1" x14ac:dyDescent="0.3">
      <c r="B209" s="40" t="s">
        <v>4901</v>
      </c>
      <c r="C209" s="34" t="s">
        <v>4902</v>
      </c>
      <c r="D209" s="34" t="s">
        <v>1814</v>
      </c>
      <c r="E209" s="34" t="s">
        <v>4903</v>
      </c>
      <c r="F209" s="34" t="s">
        <v>4208</v>
      </c>
      <c r="G209" s="35">
        <v>25.333333333333332</v>
      </c>
      <c r="H209" s="36">
        <v>0.2</v>
      </c>
      <c r="I209" s="69"/>
      <c r="J209" s="70"/>
      <c r="K209" s="39">
        <f t="shared" si="19"/>
        <v>0</v>
      </c>
      <c r="L209" s="69"/>
      <c r="M209" s="70"/>
      <c r="N209" s="41">
        <f t="shared" si="20"/>
        <v>0</v>
      </c>
      <c r="O209" s="37">
        <f t="shared" si="18"/>
        <v>0</v>
      </c>
      <c r="P209" s="37">
        <f t="shared" si="23"/>
        <v>0</v>
      </c>
      <c r="Q209" s="29">
        <f t="shared" si="21"/>
        <v>1</v>
      </c>
      <c r="R209" s="29">
        <f t="shared" si="22"/>
        <v>1</v>
      </c>
    </row>
    <row r="210" spans="2:18" ht="20.100000000000001" customHeight="1" x14ac:dyDescent="0.3">
      <c r="B210" s="40" t="s">
        <v>4904</v>
      </c>
      <c r="C210" s="34" t="s">
        <v>4905</v>
      </c>
      <c r="D210" s="34" t="s">
        <v>4906</v>
      </c>
      <c r="E210" s="34" t="s">
        <v>4907</v>
      </c>
      <c r="F210" s="34" t="s">
        <v>4208</v>
      </c>
      <c r="G210" s="35">
        <v>34</v>
      </c>
      <c r="H210" s="36">
        <v>0.2</v>
      </c>
      <c r="I210" s="69"/>
      <c r="J210" s="70"/>
      <c r="K210" s="39">
        <f t="shared" si="19"/>
        <v>0</v>
      </c>
      <c r="L210" s="69"/>
      <c r="M210" s="70"/>
      <c r="N210" s="41">
        <f t="shared" si="20"/>
        <v>0</v>
      </c>
      <c r="O210" s="37">
        <f t="shared" si="18"/>
        <v>0</v>
      </c>
      <c r="P210" s="37">
        <f t="shared" si="23"/>
        <v>0</v>
      </c>
      <c r="Q210" s="29">
        <f t="shared" si="21"/>
        <v>1</v>
      </c>
      <c r="R210" s="29">
        <f t="shared" si="22"/>
        <v>1</v>
      </c>
    </row>
    <row r="211" spans="2:18" ht="20.100000000000001" customHeight="1" x14ac:dyDescent="0.3">
      <c r="B211" s="40" t="s">
        <v>4908</v>
      </c>
      <c r="C211" s="34" t="s">
        <v>4909</v>
      </c>
      <c r="D211" s="34" t="s">
        <v>4910</v>
      </c>
      <c r="E211" s="34" t="s">
        <v>4911</v>
      </c>
      <c r="F211" s="34" t="s">
        <v>4208</v>
      </c>
      <c r="G211" s="35">
        <v>129.66666666666666</v>
      </c>
      <c r="H211" s="36">
        <v>0.4</v>
      </c>
      <c r="I211" s="69"/>
      <c r="J211" s="70"/>
      <c r="K211" s="39">
        <f t="shared" si="19"/>
        <v>0</v>
      </c>
      <c r="L211" s="69"/>
      <c r="M211" s="70"/>
      <c r="N211" s="41">
        <f t="shared" si="20"/>
        <v>0</v>
      </c>
      <c r="O211" s="37">
        <f t="shared" si="18"/>
        <v>0</v>
      </c>
      <c r="P211" s="37">
        <f t="shared" si="23"/>
        <v>0</v>
      </c>
      <c r="Q211" s="29">
        <f t="shared" si="21"/>
        <v>1</v>
      </c>
      <c r="R211" s="29">
        <f t="shared" si="22"/>
        <v>1</v>
      </c>
    </row>
    <row r="212" spans="2:18" ht="20.100000000000001" customHeight="1" x14ac:dyDescent="0.3">
      <c r="B212" s="40" t="s">
        <v>4912</v>
      </c>
      <c r="C212" s="34" t="s">
        <v>4913</v>
      </c>
      <c r="D212" s="34" t="s">
        <v>528</v>
      </c>
      <c r="E212" s="34" t="s">
        <v>4914</v>
      </c>
      <c r="F212" s="34" t="s">
        <v>4208</v>
      </c>
      <c r="G212" s="35">
        <v>145.66666666666666</v>
      </c>
      <c r="H212" s="36">
        <v>0.4</v>
      </c>
      <c r="I212" s="69"/>
      <c r="J212" s="70"/>
      <c r="K212" s="39">
        <f t="shared" si="19"/>
        <v>0</v>
      </c>
      <c r="L212" s="69"/>
      <c r="M212" s="70"/>
      <c r="N212" s="41">
        <f t="shared" si="20"/>
        <v>0</v>
      </c>
      <c r="O212" s="37">
        <f t="shared" si="18"/>
        <v>0</v>
      </c>
      <c r="P212" s="37">
        <f t="shared" si="23"/>
        <v>0</v>
      </c>
      <c r="Q212" s="29">
        <f t="shared" si="21"/>
        <v>1</v>
      </c>
      <c r="R212" s="29">
        <f t="shared" si="22"/>
        <v>1</v>
      </c>
    </row>
    <row r="213" spans="2:18" ht="20.100000000000001" customHeight="1" x14ac:dyDescent="0.3">
      <c r="B213" s="40" t="s">
        <v>4915</v>
      </c>
      <c r="C213" s="34" t="s">
        <v>4916</v>
      </c>
      <c r="D213" s="34" t="s">
        <v>466</v>
      </c>
      <c r="E213" s="34" t="s">
        <v>4917</v>
      </c>
      <c r="F213" s="34" t="s">
        <v>4208</v>
      </c>
      <c r="G213" s="35">
        <v>26.333333333333332</v>
      </c>
      <c r="H213" s="36">
        <v>0.2</v>
      </c>
      <c r="I213" s="69"/>
      <c r="J213" s="70"/>
      <c r="K213" s="39">
        <f t="shared" si="19"/>
        <v>0</v>
      </c>
      <c r="L213" s="69"/>
      <c r="M213" s="70"/>
      <c r="N213" s="41">
        <f t="shared" si="20"/>
        <v>0</v>
      </c>
      <c r="O213" s="37">
        <f t="shared" si="18"/>
        <v>0</v>
      </c>
      <c r="P213" s="37">
        <f t="shared" si="23"/>
        <v>0</v>
      </c>
      <c r="Q213" s="29">
        <f t="shared" si="21"/>
        <v>1</v>
      </c>
      <c r="R213" s="29">
        <f t="shared" si="22"/>
        <v>1</v>
      </c>
    </row>
    <row r="214" spans="2:18" ht="20.100000000000001" customHeight="1" x14ac:dyDescent="0.3">
      <c r="B214" s="40" t="s">
        <v>4918</v>
      </c>
      <c r="C214" s="34" t="s">
        <v>4919</v>
      </c>
      <c r="D214" s="34" t="s">
        <v>314</v>
      </c>
      <c r="E214" s="34" t="s">
        <v>4920</v>
      </c>
      <c r="F214" s="34" t="s">
        <v>4208</v>
      </c>
      <c r="G214" s="35">
        <v>69</v>
      </c>
      <c r="H214" s="36">
        <v>0.2</v>
      </c>
      <c r="I214" s="69"/>
      <c r="J214" s="70"/>
      <c r="K214" s="39">
        <f t="shared" si="19"/>
        <v>0</v>
      </c>
      <c r="L214" s="69"/>
      <c r="M214" s="70"/>
      <c r="N214" s="41">
        <f t="shared" si="20"/>
        <v>0</v>
      </c>
      <c r="O214" s="37">
        <f t="shared" si="18"/>
        <v>0</v>
      </c>
      <c r="P214" s="37">
        <f t="shared" si="23"/>
        <v>0</v>
      </c>
      <c r="Q214" s="29">
        <f t="shared" si="21"/>
        <v>1</v>
      </c>
      <c r="R214" s="29">
        <f t="shared" si="22"/>
        <v>1</v>
      </c>
    </row>
    <row r="215" spans="2:18" ht="20.100000000000001" customHeight="1" x14ac:dyDescent="0.3">
      <c r="B215" s="40" t="s">
        <v>4921</v>
      </c>
      <c r="C215" s="34" t="s">
        <v>4922</v>
      </c>
      <c r="D215" s="34" t="s">
        <v>4923</v>
      </c>
      <c r="E215" s="34" t="s">
        <v>4924</v>
      </c>
      <c r="F215" s="34" t="s">
        <v>4208</v>
      </c>
      <c r="G215" s="35">
        <v>34.333333333333336</v>
      </c>
      <c r="H215" s="36">
        <v>0.2</v>
      </c>
      <c r="I215" s="69"/>
      <c r="J215" s="70"/>
      <c r="K215" s="39">
        <f t="shared" si="19"/>
        <v>0</v>
      </c>
      <c r="L215" s="69"/>
      <c r="M215" s="70"/>
      <c r="N215" s="41">
        <f t="shared" si="20"/>
        <v>0</v>
      </c>
      <c r="O215" s="37">
        <f t="shared" si="18"/>
        <v>0</v>
      </c>
      <c r="P215" s="37">
        <f t="shared" si="23"/>
        <v>0</v>
      </c>
      <c r="Q215" s="29">
        <f t="shared" si="21"/>
        <v>1</v>
      </c>
      <c r="R215" s="29">
        <f t="shared" si="22"/>
        <v>1</v>
      </c>
    </row>
    <row r="216" spans="2:18" ht="20.100000000000001" customHeight="1" x14ac:dyDescent="0.3">
      <c r="B216" s="40" t="s">
        <v>4925</v>
      </c>
      <c r="C216" s="34" t="s">
        <v>4926</v>
      </c>
      <c r="D216" s="34" t="s">
        <v>4927</v>
      </c>
      <c r="E216" s="34" t="s">
        <v>4928</v>
      </c>
      <c r="F216" s="34" t="s">
        <v>4208</v>
      </c>
      <c r="G216" s="35">
        <v>144.66666666666666</v>
      </c>
      <c r="H216" s="36">
        <v>0.4</v>
      </c>
      <c r="I216" s="69"/>
      <c r="J216" s="70"/>
      <c r="K216" s="39">
        <f t="shared" si="19"/>
        <v>0</v>
      </c>
      <c r="L216" s="69"/>
      <c r="M216" s="70"/>
      <c r="N216" s="41">
        <f t="shared" si="20"/>
        <v>0</v>
      </c>
      <c r="O216" s="37">
        <f t="shared" si="18"/>
        <v>0</v>
      </c>
      <c r="P216" s="37">
        <f t="shared" si="23"/>
        <v>0</v>
      </c>
      <c r="Q216" s="29">
        <f t="shared" si="21"/>
        <v>1</v>
      </c>
      <c r="R216" s="29">
        <f t="shared" si="22"/>
        <v>1</v>
      </c>
    </row>
    <row r="217" spans="2:18" ht="20.100000000000001" customHeight="1" x14ac:dyDescent="0.3">
      <c r="B217" s="40" t="s">
        <v>4929</v>
      </c>
      <c r="C217" s="34" t="s">
        <v>4930</v>
      </c>
      <c r="D217" s="34" t="s">
        <v>4931</v>
      </c>
      <c r="E217" s="34" t="s">
        <v>4932</v>
      </c>
      <c r="F217" s="34" t="s">
        <v>4208</v>
      </c>
      <c r="G217" s="35">
        <v>155.66666666666666</v>
      </c>
      <c r="H217" s="36">
        <v>0.4</v>
      </c>
      <c r="I217" s="69"/>
      <c r="J217" s="70"/>
      <c r="K217" s="39">
        <f t="shared" si="19"/>
        <v>0</v>
      </c>
      <c r="L217" s="69"/>
      <c r="M217" s="70"/>
      <c r="N217" s="41">
        <f t="shared" si="20"/>
        <v>0</v>
      </c>
      <c r="O217" s="37">
        <f t="shared" si="18"/>
        <v>0</v>
      </c>
      <c r="P217" s="37">
        <f t="shared" si="23"/>
        <v>0</v>
      </c>
      <c r="Q217" s="29">
        <f t="shared" si="21"/>
        <v>1</v>
      </c>
      <c r="R217" s="29">
        <f t="shared" si="22"/>
        <v>1</v>
      </c>
    </row>
    <row r="218" spans="2:18" ht="20.100000000000001" customHeight="1" x14ac:dyDescent="0.3">
      <c r="B218" s="40" t="s">
        <v>4933</v>
      </c>
      <c r="C218" s="34" t="s">
        <v>4934</v>
      </c>
      <c r="D218" s="34" t="s">
        <v>4935</v>
      </c>
      <c r="E218" s="34" t="s">
        <v>1306</v>
      </c>
      <c r="F218" s="34" t="s">
        <v>4208</v>
      </c>
      <c r="G218" s="35">
        <v>116</v>
      </c>
      <c r="H218" s="36">
        <v>0.4</v>
      </c>
      <c r="I218" s="69"/>
      <c r="J218" s="70"/>
      <c r="K218" s="39">
        <f t="shared" si="19"/>
        <v>0</v>
      </c>
      <c r="L218" s="69"/>
      <c r="M218" s="70"/>
      <c r="N218" s="41">
        <f t="shared" si="20"/>
        <v>0</v>
      </c>
      <c r="O218" s="37">
        <f t="shared" si="18"/>
        <v>0</v>
      </c>
      <c r="P218" s="37">
        <f t="shared" si="23"/>
        <v>0</v>
      </c>
      <c r="Q218" s="29">
        <f t="shared" si="21"/>
        <v>1</v>
      </c>
      <c r="R218" s="29">
        <f t="shared" si="22"/>
        <v>1</v>
      </c>
    </row>
    <row r="219" spans="2:18" ht="20.100000000000001" customHeight="1" x14ac:dyDescent="0.3">
      <c r="B219" s="40" t="s">
        <v>4936</v>
      </c>
      <c r="C219" s="34" t="s">
        <v>4937</v>
      </c>
      <c r="D219" s="34" t="s">
        <v>4938</v>
      </c>
      <c r="E219" s="34" t="s">
        <v>4939</v>
      </c>
      <c r="F219" s="34" t="s">
        <v>4208</v>
      </c>
      <c r="G219" s="35">
        <v>73.333333333333329</v>
      </c>
      <c r="H219" s="36">
        <v>0.2</v>
      </c>
      <c r="I219" s="69"/>
      <c r="J219" s="70"/>
      <c r="K219" s="39">
        <f t="shared" si="19"/>
        <v>0</v>
      </c>
      <c r="L219" s="69"/>
      <c r="M219" s="70"/>
      <c r="N219" s="41">
        <f t="shared" si="20"/>
        <v>0</v>
      </c>
      <c r="O219" s="37">
        <f t="shared" si="18"/>
        <v>0</v>
      </c>
      <c r="P219" s="37">
        <f t="shared" si="23"/>
        <v>0</v>
      </c>
      <c r="Q219" s="29">
        <f t="shared" si="21"/>
        <v>1</v>
      </c>
      <c r="R219" s="29">
        <f t="shared" si="22"/>
        <v>1</v>
      </c>
    </row>
    <row r="220" spans="2:18" ht="20.100000000000001" customHeight="1" x14ac:dyDescent="0.3">
      <c r="B220" s="40" t="s">
        <v>4940</v>
      </c>
      <c r="C220" s="34" t="s">
        <v>4941</v>
      </c>
      <c r="D220" s="34" t="s">
        <v>4942</v>
      </c>
      <c r="E220" s="34" t="s">
        <v>4943</v>
      </c>
      <c r="F220" s="34" t="s">
        <v>4208</v>
      </c>
      <c r="G220" s="35">
        <v>62.666666666666664</v>
      </c>
      <c r="H220" s="36">
        <v>0.2</v>
      </c>
      <c r="I220" s="69"/>
      <c r="J220" s="70"/>
      <c r="K220" s="39">
        <f t="shared" si="19"/>
        <v>0</v>
      </c>
      <c r="L220" s="69"/>
      <c r="M220" s="70"/>
      <c r="N220" s="41">
        <f t="shared" si="20"/>
        <v>0</v>
      </c>
      <c r="O220" s="37">
        <f t="shared" si="18"/>
        <v>0</v>
      </c>
      <c r="P220" s="37">
        <f t="shared" si="23"/>
        <v>0</v>
      </c>
      <c r="Q220" s="29">
        <f t="shared" si="21"/>
        <v>1</v>
      </c>
      <c r="R220" s="29">
        <f t="shared" si="22"/>
        <v>1</v>
      </c>
    </row>
    <row r="221" spans="2:18" ht="20.100000000000001" customHeight="1" x14ac:dyDescent="0.3">
      <c r="B221" s="40" t="s">
        <v>4944</v>
      </c>
      <c r="C221" s="34" t="s">
        <v>4945</v>
      </c>
      <c r="D221" s="34" t="s">
        <v>4946</v>
      </c>
      <c r="E221" s="34" t="s">
        <v>4947</v>
      </c>
      <c r="F221" s="34" t="s">
        <v>4208</v>
      </c>
      <c r="G221" s="35">
        <v>41.333333333333336</v>
      </c>
      <c r="H221" s="36">
        <v>0.2</v>
      </c>
      <c r="I221" s="69"/>
      <c r="J221" s="70"/>
      <c r="K221" s="39">
        <f t="shared" si="19"/>
        <v>0</v>
      </c>
      <c r="L221" s="69"/>
      <c r="M221" s="70"/>
      <c r="N221" s="41">
        <f t="shared" si="20"/>
        <v>0</v>
      </c>
      <c r="O221" s="37">
        <f t="shared" si="18"/>
        <v>0</v>
      </c>
      <c r="P221" s="37">
        <f t="shared" si="23"/>
        <v>0</v>
      </c>
      <c r="Q221" s="29">
        <f t="shared" si="21"/>
        <v>1</v>
      </c>
      <c r="R221" s="29">
        <f t="shared" si="22"/>
        <v>1</v>
      </c>
    </row>
    <row r="222" spans="2:18" ht="20.100000000000001" customHeight="1" x14ac:dyDescent="0.3">
      <c r="B222" s="40" t="s">
        <v>4948</v>
      </c>
      <c r="C222" s="34" t="s">
        <v>4949</v>
      </c>
      <c r="D222" s="34" t="s">
        <v>4950</v>
      </c>
      <c r="E222" s="34" t="s">
        <v>4951</v>
      </c>
      <c r="F222" s="34" t="s">
        <v>4208</v>
      </c>
      <c r="G222" s="35">
        <v>92</v>
      </c>
      <c r="H222" s="36">
        <v>0.2</v>
      </c>
      <c r="I222" s="69"/>
      <c r="J222" s="70"/>
      <c r="K222" s="39">
        <f t="shared" si="19"/>
        <v>0</v>
      </c>
      <c r="L222" s="69"/>
      <c r="M222" s="70"/>
      <c r="N222" s="41">
        <f t="shared" si="20"/>
        <v>0</v>
      </c>
      <c r="O222" s="37">
        <f t="shared" si="18"/>
        <v>0</v>
      </c>
      <c r="P222" s="37">
        <f t="shared" si="23"/>
        <v>0</v>
      </c>
      <c r="Q222" s="29">
        <f t="shared" si="21"/>
        <v>1</v>
      </c>
      <c r="R222" s="29">
        <f t="shared" si="22"/>
        <v>1</v>
      </c>
    </row>
    <row r="223" spans="2:18" ht="20.100000000000001" customHeight="1" x14ac:dyDescent="0.3">
      <c r="B223" s="40" t="s">
        <v>4952</v>
      </c>
      <c r="C223" s="34" t="s">
        <v>4953</v>
      </c>
      <c r="D223" s="34" t="s">
        <v>630</v>
      </c>
      <c r="E223" s="34" t="s">
        <v>4954</v>
      </c>
      <c r="F223" s="34" t="s">
        <v>4208</v>
      </c>
      <c r="G223" s="35">
        <v>41.333333333333336</v>
      </c>
      <c r="H223" s="36">
        <v>0.2</v>
      </c>
      <c r="I223" s="69"/>
      <c r="J223" s="70"/>
      <c r="K223" s="39">
        <f t="shared" si="19"/>
        <v>0</v>
      </c>
      <c r="L223" s="69"/>
      <c r="M223" s="70"/>
      <c r="N223" s="41">
        <f t="shared" si="20"/>
        <v>0</v>
      </c>
      <c r="O223" s="37">
        <f t="shared" si="18"/>
        <v>0</v>
      </c>
      <c r="P223" s="37">
        <f t="shared" si="23"/>
        <v>0</v>
      </c>
      <c r="Q223" s="29">
        <f t="shared" si="21"/>
        <v>1</v>
      </c>
      <c r="R223" s="29">
        <f t="shared" si="22"/>
        <v>1</v>
      </c>
    </row>
    <row r="224" spans="2:18" ht="20.100000000000001" customHeight="1" x14ac:dyDescent="0.3">
      <c r="B224" s="40" t="s">
        <v>4955</v>
      </c>
      <c r="C224" s="34" t="s">
        <v>4956</v>
      </c>
      <c r="D224" s="34" t="s">
        <v>4957</v>
      </c>
      <c r="E224" s="34" t="s">
        <v>4958</v>
      </c>
      <c r="F224" s="34" t="s">
        <v>4208</v>
      </c>
      <c r="G224" s="35">
        <v>69</v>
      </c>
      <c r="H224" s="36">
        <v>0.2</v>
      </c>
      <c r="I224" s="69"/>
      <c r="J224" s="70"/>
      <c r="K224" s="39">
        <f t="shared" si="19"/>
        <v>0</v>
      </c>
      <c r="L224" s="69"/>
      <c r="M224" s="70"/>
      <c r="N224" s="41">
        <f t="shared" si="20"/>
        <v>0</v>
      </c>
      <c r="O224" s="37">
        <f t="shared" si="18"/>
        <v>0</v>
      </c>
      <c r="P224" s="37">
        <f t="shared" si="23"/>
        <v>0</v>
      </c>
      <c r="Q224" s="29">
        <f t="shared" si="21"/>
        <v>1</v>
      </c>
      <c r="R224" s="29">
        <f t="shared" si="22"/>
        <v>1</v>
      </c>
    </row>
    <row r="225" spans="2:18" ht="20.100000000000001" customHeight="1" x14ac:dyDescent="0.3">
      <c r="B225" s="40" t="s">
        <v>4959</v>
      </c>
      <c r="C225" s="34" t="s">
        <v>4960</v>
      </c>
      <c r="D225" s="34" t="s">
        <v>4961</v>
      </c>
      <c r="E225" s="34" t="s">
        <v>4962</v>
      </c>
      <c r="F225" s="34" t="s">
        <v>4208</v>
      </c>
      <c r="G225" s="35">
        <v>145</v>
      </c>
      <c r="H225" s="36">
        <v>0.4</v>
      </c>
      <c r="I225" s="69"/>
      <c r="J225" s="70"/>
      <c r="K225" s="39">
        <f t="shared" si="19"/>
        <v>0</v>
      </c>
      <c r="L225" s="69"/>
      <c r="M225" s="70"/>
      <c r="N225" s="41">
        <f t="shared" si="20"/>
        <v>0</v>
      </c>
      <c r="O225" s="37">
        <f t="shared" ref="O225:O273" si="24">IF(K225+N225&gt;0,1,0)</f>
        <v>0</v>
      </c>
      <c r="P225" s="37">
        <f t="shared" si="23"/>
        <v>0</v>
      </c>
      <c r="Q225" s="29">
        <f t="shared" si="21"/>
        <v>1</v>
      </c>
      <c r="R225" s="29">
        <f t="shared" si="22"/>
        <v>1</v>
      </c>
    </row>
    <row r="226" spans="2:18" ht="20.100000000000001" customHeight="1" x14ac:dyDescent="0.3">
      <c r="B226" s="40" t="s">
        <v>4963</v>
      </c>
      <c r="C226" s="34" t="s">
        <v>4964</v>
      </c>
      <c r="D226" s="34" t="s">
        <v>297</v>
      </c>
      <c r="E226" s="34" t="s">
        <v>4965</v>
      </c>
      <c r="F226" s="34" t="s">
        <v>4208</v>
      </c>
      <c r="G226" s="35">
        <v>27</v>
      </c>
      <c r="H226" s="36">
        <v>0.2</v>
      </c>
      <c r="I226" s="69"/>
      <c r="J226" s="70"/>
      <c r="K226" s="39">
        <f t="shared" ref="K226:K273" si="25">INT(J226/12*1720*I226)</f>
        <v>0</v>
      </c>
      <c r="L226" s="69"/>
      <c r="M226" s="70"/>
      <c r="N226" s="41">
        <f t="shared" ref="N226:N273" si="26">INT(M226/12*1720*L226)</f>
        <v>0</v>
      </c>
      <c r="O226" s="37">
        <f t="shared" si="24"/>
        <v>0</v>
      </c>
      <c r="P226" s="37">
        <f t="shared" si="23"/>
        <v>0</v>
      </c>
      <c r="Q226" s="29">
        <f t="shared" si="21"/>
        <v>1</v>
      </c>
      <c r="R226" s="29">
        <f t="shared" si="22"/>
        <v>1</v>
      </c>
    </row>
    <row r="227" spans="2:18" ht="20.100000000000001" customHeight="1" x14ac:dyDescent="0.3">
      <c r="B227" s="40" t="s">
        <v>4966</v>
      </c>
      <c r="C227" s="34" t="s">
        <v>4967</v>
      </c>
      <c r="D227" s="34" t="s">
        <v>4968</v>
      </c>
      <c r="E227" s="34" t="s">
        <v>4969</v>
      </c>
      <c r="F227" s="34" t="s">
        <v>4208</v>
      </c>
      <c r="G227" s="35">
        <v>114</v>
      </c>
      <c r="H227" s="36">
        <v>0.4</v>
      </c>
      <c r="I227" s="69"/>
      <c r="J227" s="70"/>
      <c r="K227" s="39">
        <f t="shared" si="25"/>
        <v>0</v>
      </c>
      <c r="L227" s="69"/>
      <c r="M227" s="70"/>
      <c r="N227" s="41">
        <f t="shared" si="26"/>
        <v>0</v>
      </c>
      <c r="O227" s="37">
        <f t="shared" si="24"/>
        <v>0</v>
      </c>
      <c r="P227" s="37">
        <f t="shared" si="23"/>
        <v>0</v>
      </c>
      <c r="Q227" s="29">
        <f t="shared" si="21"/>
        <v>1</v>
      </c>
      <c r="R227" s="29">
        <f t="shared" si="22"/>
        <v>1</v>
      </c>
    </row>
    <row r="228" spans="2:18" ht="20.100000000000001" customHeight="1" x14ac:dyDescent="0.3">
      <c r="B228" s="40" t="s">
        <v>4970</v>
      </c>
      <c r="C228" s="34" t="s">
        <v>4971</v>
      </c>
      <c r="D228" s="34" t="s">
        <v>3269</v>
      </c>
      <c r="E228" s="34" t="s">
        <v>4972</v>
      </c>
      <c r="F228" s="34" t="s">
        <v>4208</v>
      </c>
      <c r="G228" s="35">
        <v>35.333333333333336</v>
      </c>
      <c r="H228" s="36">
        <v>0.2</v>
      </c>
      <c r="I228" s="69"/>
      <c r="J228" s="70"/>
      <c r="K228" s="39">
        <f t="shared" si="25"/>
        <v>0</v>
      </c>
      <c r="L228" s="69"/>
      <c r="M228" s="70"/>
      <c r="N228" s="41">
        <f t="shared" si="26"/>
        <v>0</v>
      </c>
      <c r="O228" s="37">
        <f t="shared" si="24"/>
        <v>0</v>
      </c>
      <c r="P228" s="37">
        <f t="shared" si="23"/>
        <v>0</v>
      </c>
      <c r="Q228" s="29">
        <f t="shared" si="21"/>
        <v>1</v>
      </c>
      <c r="R228" s="29">
        <f t="shared" si="22"/>
        <v>1</v>
      </c>
    </row>
    <row r="229" spans="2:18" ht="20.100000000000001" customHeight="1" x14ac:dyDescent="0.3">
      <c r="B229" s="40" t="s">
        <v>4973</v>
      </c>
      <c r="C229" s="34" t="s">
        <v>4974</v>
      </c>
      <c r="D229" s="34" t="s">
        <v>1261</v>
      </c>
      <c r="E229" s="34" t="s">
        <v>4975</v>
      </c>
      <c r="F229" s="34" t="s">
        <v>4208</v>
      </c>
      <c r="G229" s="35">
        <v>48</v>
      </c>
      <c r="H229" s="36">
        <v>0.2</v>
      </c>
      <c r="I229" s="69"/>
      <c r="J229" s="70"/>
      <c r="K229" s="39">
        <f t="shared" si="25"/>
        <v>0</v>
      </c>
      <c r="L229" s="69"/>
      <c r="M229" s="70"/>
      <c r="N229" s="41">
        <f t="shared" si="26"/>
        <v>0</v>
      </c>
      <c r="O229" s="37">
        <f t="shared" si="24"/>
        <v>0</v>
      </c>
      <c r="P229" s="37">
        <f t="shared" si="23"/>
        <v>0</v>
      </c>
      <c r="Q229" s="29">
        <f t="shared" si="21"/>
        <v>1</v>
      </c>
      <c r="R229" s="29">
        <f t="shared" si="22"/>
        <v>1</v>
      </c>
    </row>
    <row r="230" spans="2:18" ht="20.100000000000001" customHeight="1" x14ac:dyDescent="0.3">
      <c r="B230" s="40" t="s">
        <v>4976</v>
      </c>
      <c r="C230" s="34" t="s">
        <v>4977</v>
      </c>
      <c r="D230" s="34" t="s">
        <v>4978</v>
      </c>
      <c r="E230" s="34" t="s">
        <v>4979</v>
      </c>
      <c r="F230" s="34" t="s">
        <v>4208</v>
      </c>
      <c r="G230" s="35">
        <v>78</v>
      </c>
      <c r="H230" s="36">
        <v>0.2</v>
      </c>
      <c r="I230" s="69"/>
      <c r="J230" s="70"/>
      <c r="K230" s="39">
        <f t="shared" si="25"/>
        <v>0</v>
      </c>
      <c r="L230" s="69"/>
      <c r="M230" s="70"/>
      <c r="N230" s="41">
        <f t="shared" si="26"/>
        <v>0</v>
      </c>
      <c r="O230" s="37">
        <f t="shared" si="24"/>
        <v>0</v>
      </c>
      <c r="P230" s="37">
        <f t="shared" si="23"/>
        <v>0</v>
      </c>
      <c r="Q230" s="29">
        <f t="shared" si="21"/>
        <v>1</v>
      </c>
      <c r="R230" s="29">
        <f t="shared" si="22"/>
        <v>1</v>
      </c>
    </row>
    <row r="231" spans="2:18" ht="20.100000000000001" customHeight="1" x14ac:dyDescent="0.3">
      <c r="B231" s="40" t="s">
        <v>4980</v>
      </c>
      <c r="C231" s="34" t="s">
        <v>4981</v>
      </c>
      <c r="D231" s="34" t="s">
        <v>4982</v>
      </c>
      <c r="E231" s="34" t="s">
        <v>4983</v>
      </c>
      <c r="F231" s="34" t="s">
        <v>4208</v>
      </c>
      <c r="G231" s="35">
        <v>86</v>
      </c>
      <c r="H231" s="36">
        <v>0.2</v>
      </c>
      <c r="I231" s="69"/>
      <c r="J231" s="70"/>
      <c r="K231" s="39">
        <f t="shared" si="25"/>
        <v>0</v>
      </c>
      <c r="L231" s="69"/>
      <c r="M231" s="70"/>
      <c r="N231" s="41">
        <f t="shared" si="26"/>
        <v>0</v>
      </c>
      <c r="O231" s="37">
        <f t="shared" si="24"/>
        <v>0</v>
      </c>
      <c r="P231" s="37">
        <f t="shared" si="23"/>
        <v>0</v>
      </c>
      <c r="Q231" s="29">
        <f t="shared" si="21"/>
        <v>1</v>
      </c>
      <c r="R231" s="29">
        <f t="shared" si="22"/>
        <v>1</v>
      </c>
    </row>
    <row r="232" spans="2:18" ht="20.100000000000001" customHeight="1" x14ac:dyDescent="0.3">
      <c r="B232" s="40" t="s">
        <v>4984</v>
      </c>
      <c r="C232" s="34" t="s">
        <v>4985</v>
      </c>
      <c r="D232" s="34" t="s">
        <v>4986</v>
      </c>
      <c r="E232" s="34" t="s">
        <v>4987</v>
      </c>
      <c r="F232" s="34" t="s">
        <v>4208</v>
      </c>
      <c r="G232" s="35">
        <v>168</v>
      </c>
      <c r="H232" s="36">
        <v>0.4</v>
      </c>
      <c r="I232" s="69"/>
      <c r="J232" s="70"/>
      <c r="K232" s="39">
        <f t="shared" si="25"/>
        <v>0</v>
      </c>
      <c r="L232" s="69"/>
      <c r="M232" s="70"/>
      <c r="N232" s="41">
        <f t="shared" si="26"/>
        <v>0</v>
      </c>
      <c r="O232" s="37">
        <f t="shared" si="24"/>
        <v>0</v>
      </c>
      <c r="P232" s="37">
        <f t="shared" si="23"/>
        <v>0</v>
      </c>
      <c r="Q232" s="29">
        <f t="shared" si="21"/>
        <v>1</v>
      </c>
      <c r="R232" s="29">
        <f t="shared" si="22"/>
        <v>1</v>
      </c>
    </row>
    <row r="233" spans="2:18" ht="20.100000000000001" customHeight="1" x14ac:dyDescent="0.3">
      <c r="B233" s="40" t="s">
        <v>4988</v>
      </c>
      <c r="C233" s="34" t="s">
        <v>4989</v>
      </c>
      <c r="D233" s="34" t="s">
        <v>4990</v>
      </c>
      <c r="E233" s="34" t="s">
        <v>4991</v>
      </c>
      <c r="F233" s="34" t="s">
        <v>4208</v>
      </c>
      <c r="G233" s="35">
        <v>25.333333333333332</v>
      </c>
      <c r="H233" s="36">
        <v>0.2</v>
      </c>
      <c r="I233" s="69"/>
      <c r="J233" s="70"/>
      <c r="K233" s="39">
        <f t="shared" si="25"/>
        <v>0</v>
      </c>
      <c r="L233" s="69"/>
      <c r="M233" s="70"/>
      <c r="N233" s="41">
        <f t="shared" si="26"/>
        <v>0</v>
      </c>
      <c r="O233" s="37">
        <f t="shared" si="24"/>
        <v>0</v>
      </c>
      <c r="P233" s="37">
        <f t="shared" si="23"/>
        <v>0</v>
      </c>
      <c r="Q233" s="29">
        <f t="shared" si="21"/>
        <v>1</v>
      </c>
      <c r="R233" s="29">
        <f t="shared" si="22"/>
        <v>1</v>
      </c>
    </row>
    <row r="234" spans="2:18" ht="20.100000000000001" customHeight="1" x14ac:dyDescent="0.3">
      <c r="B234" s="40" t="s">
        <v>4992</v>
      </c>
      <c r="C234" s="34" t="s">
        <v>4993</v>
      </c>
      <c r="D234" s="34" t="s">
        <v>4994</v>
      </c>
      <c r="E234" s="34" t="s">
        <v>4995</v>
      </c>
      <c r="F234" s="34" t="s">
        <v>4208</v>
      </c>
      <c r="G234" s="35">
        <v>134.33333333333334</v>
      </c>
      <c r="H234" s="36">
        <v>0.4</v>
      </c>
      <c r="I234" s="69"/>
      <c r="J234" s="70"/>
      <c r="K234" s="39">
        <f t="shared" si="25"/>
        <v>0</v>
      </c>
      <c r="L234" s="69"/>
      <c r="M234" s="70"/>
      <c r="N234" s="41">
        <f t="shared" si="26"/>
        <v>0</v>
      </c>
      <c r="O234" s="37">
        <f t="shared" si="24"/>
        <v>0</v>
      </c>
      <c r="P234" s="37">
        <f t="shared" si="23"/>
        <v>0</v>
      </c>
      <c r="Q234" s="29">
        <f t="shared" si="21"/>
        <v>1</v>
      </c>
      <c r="R234" s="29">
        <f t="shared" si="22"/>
        <v>1</v>
      </c>
    </row>
    <row r="235" spans="2:18" ht="20.100000000000001" customHeight="1" x14ac:dyDescent="0.3">
      <c r="B235" s="40" t="s">
        <v>4996</v>
      </c>
      <c r="C235" s="34" t="s">
        <v>4997</v>
      </c>
      <c r="D235" s="34" t="s">
        <v>1428</v>
      </c>
      <c r="E235" s="34" t="s">
        <v>3396</v>
      </c>
      <c r="F235" s="34" t="s">
        <v>4208</v>
      </c>
      <c r="G235" s="35">
        <v>32.333333333333336</v>
      </c>
      <c r="H235" s="36">
        <v>0.2</v>
      </c>
      <c r="I235" s="69"/>
      <c r="J235" s="70"/>
      <c r="K235" s="39">
        <f t="shared" si="25"/>
        <v>0</v>
      </c>
      <c r="L235" s="69"/>
      <c r="M235" s="70"/>
      <c r="N235" s="41">
        <f t="shared" si="26"/>
        <v>0</v>
      </c>
      <c r="O235" s="37">
        <f t="shared" si="24"/>
        <v>0</v>
      </c>
      <c r="P235" s="37">
        <f t="shared" si="23"/>
        <v>0</v>
      </c>
      <c r="Q235" s="29">
        <f t="shared" si="21"/>
        <v>1</v>
      </c>
      <c r="R235" s="29">
        <f t="shared" si="22"/>
        <v>1</v>
      </c>
    </row>
    <row r="236" spans="2:18" ht="20.100000000000001" customHeight="1" x14ac:dyDescent="0.3">
      <c r="B236" s="40" t="s">
        <v>4998</v>
      </c>
      <c r="C236" s="34" t="s">
        <v>4999</v>
      </c>
      <c r="D236" s="34" t="s">
        <v>5000</v>
      </c>
      <c r="E236" s="34" t="s">
        <v>5001</v>
      </c>
      <c r="F236" s="34" t="s">
        <v>4208</v>
      </c>
      <c r="G236" s="35">
        <v>57</v>
      </c>
      <c r="H236" s="36">
        <v>0.2</v>
      </c>
      <c r="I236" s="69"/>
      <c r="J236" s="70"/>
      <c r="K236" s="39">
        <f t="shared" si="25"/>
        <v>0</v>
      </c>
      <c r="L236" s="69"/>
      <c r="M236" s="70"/>
      <c r="N236" s="41">
        <f t="shared" si="26"/>
        <v>0</v>
      </c>
      <c r="O236" s="37">
        <f t="shared" si="24"/>
        <v>0</v>
      </c>
      <c r="P236" s="37">
        <f t="shared" si="23"/>
        <v>0</v>
      </c>
      <c r="Q236" s="29">
        <f t="shared" si="21"/>
        <v>1</v>
      </c>
      <c r="R236" s="29">
        <f t="shared" si="22"/>
        <v>1</v>
      </c>
    </row>
    <row r="237" spans="2:18" ht="20.100000000000001" customHeight="1" x14ac:dyDescent="0.3">
      <c r="B237" s="40" t="s">
        <v>5002</v>
      </c>
      <c r="C237" s="34" t="s">
        <v>5003</v>
      </c>
      <c r="D237" s="34" t="s">
        <v>5004</v>
      </c>
      <c r="E237" s="34" t="s">
        <v>5005</v>
      </c>
      <c r="F237" s="34" t="s">
        <v>4208</v>
      </c>
      <c r="G237" s="35">
        <v>46.333333333333336</v>
      </c>
      <c r="H237" s="36">
        <v>0.2</v>
      </c>
      <c r="I237" s="69"/>
      <c r="J237" s="70"/>
      <c r="K237" s="39">
        <f t="shared" si="25"/>
        <v>0</v>
      </c>
      <c r="L237" s="69"/>
      <c r="M237" s="70"/>
      <c r="N237" s="41">
        <f t="shared" si="26"/>
        <v>0</v>
      </c>
      <c r="O237" s="37">
        <f t="shared" si="24"/>
        <v>0</v>
      </c>
      <c r="P237" s="37">
        <f t="shared" si="23"/>
        <v>0</v>
      </c>
      <c r="Q237" s="29">
        <f t="shared" si="21"/>
        <v>1</v>
      </c>
      <c r="R237" s="29">
        <f t="shared" si="22"/>
        <v>1</v>
      </c>
    </row>
    <row r="238" spans="2:18" ht="20.100000000000001" customHeight="1" x14ac:dyDescent="0.3">
      <c r="B238" s="40" t="s">
        <v>5006</v>
      </c>
      <c r="C238" s="34" t="s">
        <v>5007</v>
      </c>
      <c r="D238" s="34" t="s">
        <v>5008</v>
      </c>
      <c r="E238" s="34" t="s">
        <v>5009</v>
      </c>
      <c r="F238" s="34" t="s">
        <v>4208</v>
      </c>
      <c r="G238" s="35">
        <v>45.666666666666664</v>
      </c>
      <c r="H238" s="36">
        <v>0.2</v>
      </c>
      <c r="I238" s="69"/>
      <c r="J238" s="70"/>
      <c r="K238" s="39">
        <f t="shared" si="25"/>
        <v>0</v>
      </c>
      <c r="L238" s="69"/>
      <c r="M238" s="70"/>
      <c r="N238" s="41">
        <f t="shared" si="26"/>
        <v>0</v>
      </c>
      <c r="O238" s="37">
        <f t="shared" si="24"/>
        <v>0</v>
      </c>
      <c r="P238" s="37">
        <f t="shared" si="23"/>
        <v>0</v>
      </c>
      <c r="Q238" s="29">
        <f t="shared" si="21"/>
        <v>1</v>
      </c>
      <c r="R238" s="29">
        <f t="shared" si="22"/>
        <v>1</v>
      </c>
    </row>
    <row r="239" spans="2:18" ht="20.100000000000001" customHeight="1" x14ac:dyDescent="0.3">
      <c r="B239" s="40" t="s">
        <v>5010</v>
      </c>
      <c r="C239" s="34" t="s">
        <v>5011</v>
      </c>
      <c r="D239" s="34" t="s">
        <v>3287</v>
      </c>
      <c r="E239" s="34" t="s">
        <v>5012</v>
      </c>
      <c r="F239" s="34" t="s">
        <v>4208</v>
      </c>
      <c r="G239" s="35">
        <v>71.333333333333329</v>
      </c>
      <c r="H239" s="36">
        <v>0.2</v>
      </c>
      <c r="I239" s="69"/>
      <c r="J239" s="70"/>
      <c r="K239" s="39">
        <f t="shared" si="25"/>
        <v>0</v>
      </c>
      <c r="L239" s="69"/>
      <c r="M239" s="70"/>
      <c r="N239" s="41">
        <f t="shared" si="26"/>
        <v>0</v>
      </c>
      <c r="O239" s="37">
        <f t="shared" si="24"/>
        <v>0</v>
      </c>
      <c r="P239" s="37">
        <f t="shared" si="23"/>
        <v>0</v>
      </c>
      <c r="Q239" s="29">
        <f t="shared" si="21"/>
        <v>1</v>
      </c>
      <c r="R239" s="29">
        <f t="shared" si="22"/>
        <v>1</v>
      </c>
    </row>
    <row r="240" spans="2:18" ht="20.100000000000001" customHeight="1" x14ac:dyDescent="0.3">
      <c r="B240" s="40" t="s">
        <v>5013</v>
      </c>
      <c r="C240" s="34" t="s">
        <v>5014</v>
      </c>
      <c r="D240" s="34" t="s">
        <v>2383</v>
      </c>
      <c r="E240" s="34" t="s">
        <v>5015</v>
      </c>
      <c r="F240" s="34" t="s">
        <v>4208</v>
      </c>
      <c r="G240" s="35">
        <v>62.666666666666664</v>
      </c>
      <c r="H240" s="36">
        <v>0.2</v>
      </c>
      <c r="I240" s="69"/>
      <c r="J240" s="70"/>
      <c r="K240" s="39">
        <f t="shared" si="25"/>
        <v>0</v>
      </c>
      <c r="L240" s="69"/>
      <c r="M240" s="70"/>
      <c r="N240" s="41">
        <f t="shared" si="26"/>
        <v>0</v>
      </c>
      <c r="O240" s="37">
        <f t="shared" si="24"/>
        <v>0</v>
      </c>
      <c r="P240" s="37">
        <f t="shared" si="23"/>
        <v>0</v>
      </c>
      <c r="Q240" s="29">
        <f t="shared" si="21"/>
        <v>1</v>
      </c>
      <c r="R240" s="29">
        <f t="shared" si="22"/>
        <v>1</v>
      </c>
    </row>
    <row r="241" spans="2:18" ht="20.100000000000001" customHeight="1" x14ac:dyDescent="0.3">
      <c r="B241" s="40" t="s">
        <v>5016</v>
      </c>
      <c r="C241" s="34" t="s">
        <v>5017</v>
      </c>
      <c r="D241" s="34" t="s">
        <v>5018</v>
      </c>
      <c r="E241" s="34" t="s">
        <v>5019</v>
      </c>
      <c r="F241" s="34" t="s">
        <v>4208</v>
      </c>
      <c r="G241" s="35">
        <v>55.666666666666664</v>
      </c>
      <c r="H241" s="36">
        <v>0.2</v>
      </c>
      <c r="I241" s="69"/>
      <c r="J241" s="70"/>
      <c r="K241" s="39">
        <f t="shared" si="25"/>
        <v>0</v>
      </c>
      <c r="L241" s="69"/>
      <c r="M241" s="70"/>
      <c r="N241" s="41">
        <f t="shared" si="26"/>
        <v>0</v>
      </c>
      <c r="O241" s="37">
        <f t="shared" si="24"/>
        <v>0</v>
      </c>
      <c r="P241" s="37">
        <f t="shared" si="23"/>
        <v>0</v>
      </c>
      <c r="Q241" s="29">
        <f t="shared" si="21"/>
        <v>1</v>
      </c>
      <c r="R241" s="29">
        <f t="shared" si="22"/>
        <v>1</v>
      </c>
    </row>
    <row r="242" spans="2:18" ht="20.100000000000001" customHeight="1" x14ac:dyDescent="0.3">
      <c r="B242" s="40" t="s">
        <v>5020</v>
      </c>
      <c r="C242" s="34" t="s">
        <v>5021</v>
      </c>
      <c r="D242" s="34" t="s">
        <v>1137</v>
      </c>
      <c r="E242" s="34" t="s">
        <v>5022</v>
      </c>
      <c r="F242" s="34" t="s">
        <v>4208</v>
      </c>
      <c r="G242" s="35">
        <v>30.333333333333332</v>
      </c>
      <c r="H242" s="36">
        <v>0.2</v>
      </c>
      <c r="I242" s="69"/>
      <c r="J242" s="70"/>
      <c r="K242" s="39">
        <f t="shared" si="25"/>
        <v>0</v>
      </c>
      <c r="L242" s="69"/>
      <c r="M242" s="70"/>
      <c r="N242" s="41">
        <f t="shared" si="26"/>
        <v>0</v>
      </c>
      <c r="O242" s="37">
        <f t="shared" si="24"/>
        <v>0</v>
      </c>
      <c r="P242" s="37">
        <f t="shared" si="23"/>
        <v>0</v>
      </c>
      <c r="Q242" s="29">
        <f t="shared" si="21"/>
        <v>1</v>
      </c>
      <c r="R242" s="29">
        <f t="shared" si="22"/>
        <v>1</v>
      </c>
    </row>
    <row r="243" spans="2:18" ht="20.100000000000001" customHeight="1" x14ac:dyDescent="0.3">
      <c r="B243" s="40" t="s">
        <v>5023</v>
      </c>
      <c r="C243" s="34" t="s">
        <v>5024</v>
      </c>
      <c r="D243" s="34" t="s">
        <v>521</v>
      </c>
      <c r="E243" s="34" t="s">
        <v>2359</v>
      </c>
      <c r="F243" s="34" t="s">
        <v>4208</v>
      </c>
      <c r="G243" s="35">
        <v>45</v>
      </c>
      <c r="H243" s="36">
        <v>0.2</v>
      </c>
      <c r="I243" s="69"/>
      <c r="J243" s="70"/>
      <c r="K243" s="39">
        <f t="shared" si="25"/>
        <v>0</v>
      </c>
      <c r="L243" s="69"/>
      <c r="M243" s="70"/>
      <c r="N243" s="41">
        <f t="shared" si="26"/>
        <v>0</v>
      </c>
      <c r="O243" s="37">
        <f t="shared" si="24"/>
        <v>0</v>
      </c>
      <c r="P243" s="37">
        <f t="shared" si="23"/>
        <v>0</v>
      </c>
      <c r="Q243" s="29">
        <f t="shared" si="21"/>
        <v>1</v>
      </c>
      <c r="R243" s="29">
        <f t="shared" si="22"/>
        <v>1</v>
      </c>
    </row>
    <row r="244" spans="2:18" ht="20.100000000000001" customHeight="1" x14ac:dyDescent="0.3">
      <c r="B244" s="40" t="s">
        <v>5025</v>
      </c>
      <c r="C244" s="34" t="s">
        <v>5026</v>
      </c>
      <c r="D244" s="34" t="s">
        <v>437</v>
      </c>
      <c r="E244" s="34" t="s">
        <v>5027</v>
      </c>
      <c r="F244" s="34" t="s">
        <v>4208</v>
      </c>
      <c r="G244" s="35">
        <v>30</v>
      </c>
      <c r="H244" s="36">
        <v>0.2</v>
      </c>
      <c r="I244" s="69"/>
      <c r="J244" s="70"/>
      <c r="K244" s="39">
        <f t="shared" si="25"/>
        <v>0</v>
      </c>
      <c r="L244" s="69"/>
      <c r="M244" s="70"/>
      <c r="N244" s="41">
        <f t="shared" si="26"/>
        <v>0</v>
      </c>
      <c r="O244" s="37">
        <f t="shared" si="24"/>
        <v>0</v>
      </c>
      <c r="P244" s="37">
        <f t="shared" si="23"/>
        <v>0</v>
      </c>
      <c r="Q244" s="29">
        <f t="shared" si="21"/>
        <v>1</v>
      </c>
      <c r="R244" s="29">
        <f t="shared" si="22"/>
        <v>1</v>
      </c>
    </row>
    <row r="245" spans="2:18" ht="20.100000000000001" customHeight="1" x14ac:dyDescent="0.3">
      <c r="B245" s="40" t="s">
        <v>5028</v>
      </c>
      <c r="C245" s="34" t="s">
        <v>5029</v>
      </c>
      <c r="D245" s="34" t="s">
        <v>1286</v>
      </c>
      <c r="E245" s="34" t="s">
        <v>5030</v>
      </c>
      <c r="F245" s="34" t="s">
        <v>4208</v>
      </c>
      <c r="G245" s="35">
        <v>32.666666666666664</v>
      </c>
      <c r="H245" s="36">
        <v>0.2</v>
      </c>
      <c r="I245" s="69"/>
      <c r="J245" s="70"/>
      <c r="K245" s="39">
        <f t="shared" si="25"/>
        <v>0</v>
      </c>
      <c r="L245" s="69"/>
      <c r="M245" s="70"/>
      <c r="N245" s="41">
        <f t="shared" si="26"/>
        <v>0</v>
      </c>
      <c r="O245" s="37">
        <f t="shared" si="24"/>
        <v>0</v>
      </c>
      <c r="P245" s="37">
        <f t="shared" si="23"/>
        <v>0</v>
      </c>
      <c r="Q245" s="29">
        <f t="shared" si="21"/>
        <v>1</v>
      </c>
      <c r="R245" s="29">
        <f t="shared" si="22"/>
        <v>1</v>
      </c>
    </row>
    <row r="246" spans="2:18" ht="20.100000000000001" customHeight="1" x14ac:dyDescent="0.3">
      <c r="B246" s="40" t="s">
        <v>5031</v>
      </c>
      <c r="C246" s="34" t="s">
        <v>5032</v>
      </c>
      <c r="D246" s="34" t="s">
        <v>474</v>
      </c>
      <c r="E246" s="34" t="s">
        <v>5033</v>
      </c>
      <c r="F246" s="34" t="s">
        <v>4208</v>
      </c>
      <c r="G246" s="35">
        <v>49.666666666666664</v>
      </c>
      <c r="H246" s="36">
        <v>0.2</v>
      </c>
      <c r="I246" s="69"/>
      <c r="J246" s="70"/>
      <c r="K246" s="39">
        <f t="shared" si="25"/>
        <v>0</v>
      </c>
      <c r="L246" s="69"/>
      <c r="M246" s="70"/>
      <c r="N246" s="41">
        <f t="shared" si="26"/>
        <v>0</v>
      </c>
      <c r="O246" s="37">
        <f t="shared" si="24"/>
        <v>0</v>
      </c>
      <c r="P246" s="37">
        <f t="shared" si="23"/>
        <v>0</v>
      </c>
      <c r="Q246" s="29">
        <f t="shared" si="21"/>
        <v>1</v>
      </c>
      <c r="R246" s="29">
        <f t="shared" si="22"/>
        <v>1</v>
      </c>
    </row>
    <row r="247" spans="2:18" ht="20.100000000000001" customHeight="1" x14ac:dyDescent="0.3">
      <c r="B247" s="40" t="s">
        <v>5034</v>
      </c>
      <c r="C247" s="34" t="s">
        <v>5035</v>
      </c>
      <c r="D247" s="34" t="s">
        <v>5036</v>
      </c>
      <c r="E247" s="34" t="s">
        <v>5037</v>
      </c>
      <c r="F247" s="34" t="s">
        <v>4208</v>
      </c>
      <c r="G247" s="35">
        <v>46.666666666666664</v>
      </c>
      <c r="H247" s="36">
        <v>0.2</v>
      </c>
      <c r="I247" s="69"/>
      <c r="J247" s="70"/>
      <c r="K247" s="39">
        <f t="shared" si="25"/>
        <v>0</v>
      </c>
      <c r="L247" s="69"/>
      <c r="M247" s="70"/>
      <c r="N247" s="41">
        <f t="shared" si="26"/>
        <v>0</v>
      </c>
      <c r="O247" s="37">
        <f t="shared" si="24"/>
        <v>0</v>
      </c>
      <c r="P247" s="37">
        <f t="shared" si="23"/>
        <v>0</v>
      </c>
      <c r="Q247" s="29">
        <f t="shared" si="21"/>
        <v>1</v>
      </c>
      <c r="R247" s="29">
        <f t="shared" si="22"/>
        <v>1</v>
      </c>
    </row>
    <row r="248" spans="2:18" ht="20.100000000000001" customHeight="1" x14ac:dyDescent="0.3">
      <c r="B248" s="40" t="s">
        <v>5038</v>
      </c>
      <c r="C248" s="34" t="s">
        <v>5039</v>
      </c>
      <c r="D248" s="34" t="s">
        <v>5040</v>
      </c>
      <c r="E248" s="34" t="s">
        <v>5041</v>
      </c>
      <c r="F248" s="34" t="s">
        <v>4208</v>
      </c>
      <c r="G248" s="35">
        <v>26.666666666666668</v>
      </c>
      <c r="H248" s="36">
        <v>0.2</v>
      </c>
      <c r="I248" s="69"/>
      <c r="J248" s="70"/>
      <c r="K248" s="39">
        <f t="shared" si="25"/>
        <v>0</v>
      </c>
      <c r="L248" s="69"/>
      <c r="M248" s="70"/>
      <c r="N248" s="41">
        <f t="shared" si="26"/>
        <v>0</v>
      </c>
      <c r="O248" s="37">
        <f t="shared" si="24"/>
        <v>0</v>
      </c>
      <c r="P248" s="37">
        <f t="shared" si="23"/>
        <v>0</v>
      </c>
      <c r="Q248" s="29">
        <f t="shared" si="21"/>
        <v>1</v>
      </c>
      <c r="R248" s="29">
        <f t="shared" si="22"/>
        <v>1</v>
      </c>
    </row>
    <row r="249" spans="2:18" ht="20.100000000000001" customHeight="1" x14ac:dyDescent="0.3">
      <c r="B249" s="40" t="s">
        <v>5042</v>
      </c>
      <c r="C249" s="34" t="s">
        <v>5043</v>
      </c>
      <c r="D249" s="34" t="s">
        <v>3446</v>
      </c>
      <c r="E249" s="34" t="s">
        <v>5044</v>
      </c>
      <c r="F249" s="34" t="s">
        <v>4208</v>
      </c>
      <c r="G249" s="35">
        <v>138</v>
      </c>
      <c r="H249" s="36">
        <v>0.4</v>
      </c>
      <c r="I249" s="69"/>
      <c r="J249" s="70"/>
      <c r="K249" s="39">
        <f t="shared" si="25"/>
        <v>0</v>
      </c>
      <c r="L249" s="69"/>
      <c r="M249" s="70"/>
      <c r="N249" s="41">
        <f t="shared" si="26"/>
        <v>0</v>
      </c>
      <c r="O249" s="37">
        <f t="shared" si="24"/>
        <v>0</v>
      </c>
      <c r="P249" s="37">
        <f t="shared" si="23"/>
        <v>0</v>
      </c>
      <c r="Q249" s="29">
        <f t="shared" si="21"/>
        <v>1</v>
      </c>
      <c r="R249" s="29">
        <f t="shared" si="22"/>
        <v>1</v>
      </c>
    </row>
    <row r="250" spans="2:18" ht="20.100000000000001" customHeight="1" x14ac:dyDescent="0.3">
      <c r="B250" s="40" t="s">
        <v>5045</v>
      </c>
      <c r="C250" s="34" t="s">
        <v>5046</v>
      </c>
      <c r="D250" s="34" t="s">
        <v>544</v>
      </c>
      <c r="E250" s="34" t="s">
        <v>5047</v>
      </c>
      <c r="F250" s="34" t="s">
        <v>4208</v>
      </c>
      <c r="G250" s="35">
        <v>116</v>
      </c>
      <c r="H250" s="36">
        <v>0.4</v>
      </c>
      <c r="I250" s="69"/>
      <c r="J250" s="70"/>
      <c r="K250" s="39">
        <f t="shared" si="25"/>
        <v>0</v>
      </c>
      <c r="L250" s="69"/>
      <c r="M250" s="70"/>
      <c r="N250" s="41">
        <f t="shared" si="26"/>
        <v>0</v>
      </c>
      <c r="O250" s="37">
        <f t="shared" si="24"/>
        <v>0</v>
      </c>
      <c r="P250" s="37">
        <f t="shared" si="23"/>
        <v>0</v>
      </c>
      <c r="Q250" s="29">
        <f t="shared" si="21"/>
        <v>1</v>
      </c>
      <c r="R250" s="29">
        <f t="shared" si="22"/>
        <v>1</v>
      </c>
    </row>
    <row r="251" spans="2:18" ht="20.100000000000001" customHeight="1" x14ac:dyDescent="0.3">
      <c r="B251" s="40" t="s">
        <v>5048</v>
      </c>
      <c r="C251" s="34" t="s">
        <v>5049</v>
      </c>
      <c r="D251" s="34" t="s">
        <v>1629</v>
      </c>
      <c r="E251" s="34" t="s">
        <v>5050</v>
      </c>
      <c r="F251" s="34" t="s">
        <v>4208</v>
      </c>
      <c r="G251" s="35">
        <v>23.333333333333332</v>
      </c>
      <c r="H251" s="36">
        <v>0.2</v>
      </c>
      <c r="I251" s="69"/>
      <c r="J251" s="70"/>
      <c r="K251" s="39">
        <f t="shared" si="25"/>
        <v>0</v>
      </c>
      <c r="L251" s="69"/>
      <c r="M251" s="70"/>
      <c r="N251" s="41">
        <f t="shared" si="26"/>
        <v>0</v>
      </c>
      <c r="O251" s="37">
        <f t="shared" si="24"/>
        <v>0</v>
      </c>
      <c r="P251" s="37">
        <f t="shared" si="23"/>
        <v>0</v>
      </c>
      <c r="Q251" s="29">
        <f t="shared" si="21"/>
        <v>1</v>
      </c>
      <c r="R251" s="29">
        <f t="shared" si="22"/>
        <v>1</v>
      </c>
    </row>
    <row r="252" spans="2:18" ht="20.100000000000001" customHeight="1" x14ac:dyDescent="0.3">
      <c r="B252" s="40" t="s">
        <v>5051</v>
      </c>
      <c r="C252" s="34" t="s">
        <v>5052</v>
      </c>
      <c r="D252" s="34" t="s">
        <v>5053</v>
      </c>
      <c r="E252" s="34" t="s">
        <v>5054</v>
      </c>
      <c r="F252" s="34" t="s">
        <v>4208</v>
      </c>
      <c r="G252" s="35">
        <v>68.333333333333329</v>
      </c>
      <c r="H252" s="36">
        <v>0.2</v>
      </c>
      <c r="I252" s="69"/>
      <c r="J252" s="70"/>
      <c r="K252" s="39">
        <f t="shared" si="25"/>
        <v>0</v>
      </c>
      <c r="L252" s="69"/>
      <c r="M252" s="70"/>
      <c r="N252" s="41">
        <f t="shared" si="26"/>
        <v>0</v>
      </c>
      <c r="O252" s="37">
        <f t="shared" si="24"/>
        <v>0</v>
      </c>
      <c r="P252" s="37">
        <f t="shared" si="23"/>
        <v>0</v>
      </c>
      <c r="Q252" s="29">
        <f t="shared" ref="Q252:Q273" si="27">IF(OR(AND(I252=0,J252&gt;0),AND(I252&gt;0,J252=0)),0,1)</f>
        <v>1</v>
      </c>
      <c r="R252" s="29">
        <f t="shared" ref="R252:R273" si="28">IF(OR(AND(L252=0,M252&gt;0),AND(L252&gt;0,M252=0)),0,1)</f>
        <v>1</v>
      </c>
    </row>
    <row r="253" spans="2:18" ht="20.100000000000001" customHeight="1" x14ac:dyDescent="0.3">
      <c r="B253" s="40" t="s">
        <v>5055</v>
      </c>
      <c r="C253" s="34" t="s">
        <v>5056</v>
      </c>
      <c r="D253" s="34" t="s">
        <v>5057</v>
      </c>
      <c r="E253" s="34" t="s">
        <v>5058</v>
      </c>
      <c r="F253" s="34" t="s">
        <v>4208</v>
      </c>
      <c r="G253" s="35">
        <v>54.666666666666664</v>
      </c>
      <c r="H253" s="36">
        <v>0.2</v>
      </c>
      <c r="I253" s="69"/>
      <c r="J253" s="70"/>
      <c r="K253" s="39">
        <f t="shared" si="25"/>
        <v>0</v>
      </c>
      <c r="L253" s="69"/>
      <c r="M253" s="70"/>
      <c r="N253" s="41">
        <f t="shared" si="26"/>
        <v>0</v>
      </c>
      <c r="O253" s="37">
        <f t="shared" si="24"/>
        <v>0</v>
      </c>
      <c r="P253" s="37">
        <f t="shared" si="23"/>
        <v>0</v>
      </c>
      <c r="Q253" s="29">
        <f t="shared" si="27"/>
        <v>1</v>
      </c>
      <c r="R253" s="29">
        <f t="shared" si="28"/>
        <v>1</v>
      </c>
    </row>
    <row r="254" spans="2:18" ht="20.100000000000001" customHeight="1" x14ac:dyDescent="0.3">
      <c r="B254" s="40" t="s">
        <v>5059</v>
      </c>
      <c r="C254" s="34" t="s">
        <v>5060</v>
      </c>
      <c r="D254" s="34" t="s">
        <v>5061</v>
      </c>
      <c r="E254" s="34" t="s">
        <v>5062</v>
      </c>
      <c r="F254" s="34" t="s">
        <v>4208</v>
      </c>
      <c r="G254" s="35">
        <v>28.333333333333332</v>
      </c>
      <c r="H254" s="36">
        <v>0.2</v>
      </c>
      <c r="I254" s="69"/>
      <c r="J254" s="70"/>
      <c r="K254" s="39">
        <f t="shared" si="25"/>
        <v>0</v>
      </c>
      <c r="L254" s="69"/>
      <c r="M254" s="70"/>
      <c r="N254" s="41">
        <f t="shared" si="26"/>
        <v>0</v>
      </c>
      <c r="O254" s="37">
        <f t="shared" si="24"/>
        <v>0</v>
      </c>
      <c r="P254" s="37">
        <f t="shared" si="23"/>
        <v>0</v>
      </c>
      <c r="Q254" s="29">
        <f t="shared" si="27"/>
        <v>1</v>
      </c>
      <c r="R254" s="29">
        <f t="shared" si="28"/>
        <v>1</v>
      </c>
    </row>
    <row r="255" spans="2:18" ht="20.100000000000001" customHeight="1" x14ac:dyDescent="0.3">
      <c r="B255" s="40" t="s">
        <v>5063</v>
      </c>
      <c r="C255" s="34" t="s">
        <v>5064</v>
      </c>
      <c r="D255" s="34" t="s">
        <v>5065</v>
      </c>
      <c r="E255" s="34" t="s">
        <v>5066</v>
      </c>
      <c r="F255" s="34" t="s">
        <v>4208</v>
      </c>
      <c r="G255" s="35">
        <v>37.666666666666664</v>
      </c>
      <c r="H255" s="36">
        <v>0.2</v>
      </c>
      <c r="I255" s="69"/>
      <c r="J255" s="70"/>
      <c r="K255" s="39">
        <f t="shared" si="25"/>
        <v>0</v>
      </c>
      <c r="L255" s="69"/>
      <c r="M255" s="70"/>
      <c r="N255" s="41">
        <f t="shared" si="26"/>
        <v>0</v>
      </c>
      <c r="O255" s="37">
        <f t="shared" si="24"/>
        <v>0</v>
      </c>
      <c r="P255" s="37">
        <f t="shared" si="23"/>
        <v>0</v>
      </c>
      <c r="Q255" s="29">
        <f t="shared" si="27"/>
        <v>1</v>
      </c>
      <c r="R255" s="29">
        <f t="shared" si="28"/>
        <v>1</v>
      </c>
    </row>
    <row r="256" spans="2:18" ht="20.100000000000001" customHeight="1" x14ac:dyDescent="0.3">
      <c r="B256" s="40">
        <v>691009155</v>
      </c>
      <c r="C256" s="34" t="s">
        <v>5067</v>
      </c>
      <c r="D256" s="34" t="s">
        <v>5068</v>
      </c>
      <c r="E256" s="34" t="s">
        <v>5066</v>
      </c>
      <c r="F256" s="34" t="s">
        <v>4208</v>
      </c>
      <c r="G256" s="35">
        <v>28</v>
      </c>
      <c r="H256" s="36">
        <v>0.2</v>
      </c>
      <c r="I256" s="69"/>
      <c r="J256" s="70"/>
      <c r="K256" s="39">
        <f t="shared" si="25"/>
        <v>0</v>
      </c>
      <c r="L256" s="69"/>
      <c r="M256" s="70"/>
      <c r="N256" s="41">
        <f t="shared" si="26"/>
        <v>0</v>
      </c>
      <c r="O256" s="37">
        <f t="shared" si="24"/>
        <v>0</v>
      </c>
      <c r="P256" s="37">
        <f t="shared" si="23"/>
        <v>0</v>
      </c>
      <c r="Q256" s="29">
        <f t="shared" si="27"/>
        <v>1</v>
      </c>
      <c r="R256" s="29">
        <f t="shared" si="28"/>
        <v>1</v>
      </c>
    </row>
    <row r="257" spans="2:18" ht="20.100000000000001" customHeight="1" x14ac:dyDescent="0.3">
      <c r="B257" s="40" t="s">
        <v>5069</v>
      </c>
      <c r="C257" s="34" t="s">
        <v>5070</v>
      </c>
      <c r="D257" s="34" t="s">
        <v>4222</v>
      </c>
      <c r="E257" s="34" t="s">
        <v>5071</v>
      </c>
      <c r="F257" s="34" t="s">
        <v>4208</v>
      </c>
      <c r="G257" s="35">
        <v>26.666666666666668</v>
      </c>
      <c r="H257" s="36">
        <v>0.2</v>
      </c>
      <c r="I257" s="69"/>
      <c r="J257" s="70"/>
      <c r="K257" s="39">
        <f t="shared" si="25"/>
        <v>0</v>
      </c>
      <c r="L257" s="69"/>
      <c r="M257" s="70"/>
      <c r="N257" s="41">
        <f t="shared" si="26"/>
        <v>0</v>
      </c>
      <c r="O257" s="37">
        <f t="shared" si="24"/>
        <v>0</v>
      </c>
      <c r="P257" s="37">
        <f t="shared" si="23"/>
        <v>0</v>
      </c>
      <c r="Q257" s="29">
        <f t="shared" si="27"/>
        <v>1</v>
      </c>
      <c r="R257" s="29">
        <f t="shared" si="28"/>
        <v>1</v>
      </c>
    </row>
    <row r="258" spans="2:18" ht="20.100000000000001" customHeight="1" x14ac:dyDescent="0.3">
      <c r="B258" s="40" t="s">
        <v>5072</v>
      </c>
      <c r="C258" s="34" t="s">
        <v>5073</v>
      </c>
      <c r="D258" s="34" t="s">
        <v>5074</v>
      </c>
      <c r="E258" s="34" t="s">
        <v>5075</v>
      </c>
      <c r="F258" s="34" t="s">
        <v>4208</v>
      </c>
      <c r="G258" s="35">
        <v>164</v>
      </c>
      <c r="H258" s="36">
        <v>0.4</v>
      </c>
      <c r="I258" s="69"/>
      <c r="J258" s="70"/>
      <c r="K258" s="39">
        <f t="shared" si="25"/>
        <v>0</v>
      </c>
      <c r="L258" s="69"/>
      <c r="M258" s="70"/>
      <c r="N258" s="41">
        <f t="shared" si="26"/>
        <v>0</v>
      </c>
      <c r="O258" s="37">
        <f t="shared" si="24"/>
        <v>0</v>
      </c>
      <c r="P258" s="37">
        <f t="shared" si="23"/>
        <v>0</v>
      </c>
      <c r="Q258" s="29">
        <f t="shared" si="27"/>
        <v>1</v>
      </c>
      <c r="R258" s="29">
        <f t="shared" si="28"/>
        <v>1</v>
      </c>
    </row>
    <row r="259" spans="2:18" ht="20.100000000000001" customHeight="1" x14ac:dyDescent="0.3">
      <c r="B259" s="40" t="s">
        <v>5076</v>
      </c>
      <c r="C259" s="34" t="s">
        <v>5077</v>
      </c>
      <c r="D259" s="34" t="s">
        <v>767</v>
      </c>
      <c r="E259" s="34" t="s">
        <v>5078</v>
      </c>
      <c r="F259" s="34" t="s">
        <v>4208</v>
      </c>
      <c r="G259" s="35">
        <v>90.333333333333329</v>
      </c>
      <c r="H259" s="36">
        <v>0.2</v>
      </c>
      <c r="I259" s="69"/>
      <c r="J259" s="70"/>
      <c r="K259" s="39">
        <f t="shared" si="25"/>
        <v>0</v>
      </c>
      <c r="L259" s="69"/>
      <c r="M259" s="70"/>
      <c r="N259" s="41">
        <f t="shared" si="26"/>
        <v>0</v>
      </c>
      <c r="O259" s="37">
        <f t="shared" si="24"/>
        <v>0</v>
      </c>
      <c r="P259" s="37">
        <f t="shared" si="23"/>
        <v>0</v>
      </c>
      <c r="Q259" s="29">
        <f t="shared" si="27"/>
        <v>1</v>
      </c>
      <c r="R259" s="29">
        <f t="shared" si="28"/>
        <v>1</v>
      </c>
    </row>
    <row r="260" spans="2:18" ht="20.100000000000001" customHeight="1" x14ac:dyDescent="0.3">
      <c r="B260" s="40" t="s">
        <v>5079</v>
      </c>
      <c r="C260" s="34" t="s">
        <v>5080</v>
      </c>
      <c r="D260" s="34" t="s">
        <v>1325</v>
      </c>
      <c r="E260" s="34" t="s">
        <v>5081</v>
      </c>
      <c r="F260" s="34" t="s">
        <v>4208</v>
      </c>
      <c r="G260" s="35">
        <v>50</v>
      </c>
      <c r="H260" s="36">
        <v>0.2</v>
      </c>
      <c r="I260" s="69"/>
      <c r="J260" s="70"/>
      <c r="K260" s="39">
        <f t="shared" si="25"/>
        <v>0</v>
      </c>
      <c r="L260" s="69"/>
      <c r="M260" s="70"/>
      <c r="N260" s="41">
        <f t="shared" si="26"/>
        <v>0</v>
      </c>
      <c r="O260" s="37">
        <f t="shared" si="24"/>
        <v>0</v>
      </c>
      <c r="P260" s="37">
        <f t="shared" si="23"/>
        <v>0</v>
      </c>
      <c r="Q260" s="29">
        <f t="shared" si="27"/>
        <v>1</v>
      </c>
      <c r="R260" s="29">
        <f t="shared" si="28"/>
        <v>1</v>
      </c>
    </row>
    <row r="261" spans="2:18" ht="20.100000000000001" customHeight="1" x14ac:dyDescent="0.3">
      <c r="B261" s="40" t="s">
        <v>5082</v>
      </c>
      <c r="C261" s="34" t="s">
        <v>5083</v>
      </c>
      <c r="D261" s="34" t="s">
        <v>964</v>
      </c>
      <c r="E261" s="34" t="s">
        <v>5084</v>
      </c>
      <c r="F261" s="34" t="s">
        <v>4208</v>
      </c>
      <c r="G261" s="35">
        <v>23</v>
      </c>
      <c r="H261" s="36">
        <v>0.2</v>
      </c>
      <c r="I261" s="69"/>
      <c r="J261" s="70"/>
      <c r="K261" s="39">
        <f t="shared" si="25"/>
        <v>0</v>
      </c>
      <c r="L261" s="69"/>
      <c r="M261" s="70"/>
      <c r="N261" s="41">
        <f t="shared" si="26"/>
        <v>0</v>
      </c>
      <c r="O261" s="37">
        <f t="shared" si="24"/>
        <v>0</v>
      </c>
      <c r="P261" s="37">
        <f t="shared" si="23"/>
        <v>0</v>
      </c>
      <c r="Q261" s="29">
        <f t="shared" si="27"/>
        <v>1</v>
      </c>
      <c r="R261" s="29">
        <f t="shared" si="28"/>
        <v>1</v>
      </c>
    </row>
    <row r="262" spans="2:18" ht="20.100000000000001" customHeight="1" x14ac:dyDescent="0.3">
      <c r="B262" s="40" t="s">
        <v>5085</v>
      </c>
      <c r="C262" s="34" t="s">
        <v>5086</v>
      </c>
      <c r="D262" s="34" t="s">
        <v>964</v>
      </c>
      <c r="E262" s="34" t="s">
        <v>5087</v>
      </c>
      <c r="F262" s="34" t="s">
        <v>4208</v>
      </c>
      <c r="G262" s="35">
        <v>26</v>
      </c>
      <c r="H262" s="36">
        <v>0.2</v>
      </c>
      <c r="I262" s="69"/>
      <c r="J262" s="70"/>
      <c r="K262" s="39">
        <f t="shared" si="25"/>
        <v>0</v>
      </c>
      <c r="L262" s="69"/>
      <c r="M262" s="70"/>
      <c r="N262" s="41">
        <f t="shared" si="26"/>
        <v>0</v>
      </c>
      <c r="O262" s="37">
        <f t="shared" si="24"/>
        <v>0</v>
      </c>
      <c r="P262" s="37">
        <f t="shared" ref="P262:P273" si="29">IF(O262=1,IF(H262&gt;=I262+L262,1,0),0)</f>
        <v>0</v>
      </c>
      <c r="Q262" s="29">
        <f t="shared" si="27"/>
        <v>1</v>
      </c>
      <c r="R262" s="29">
        <f t="shared" si="28"/>
        <v>1</v>
      </c>
    </row>
    <row r="263" spans="2:18" ht="20.100000000000001" customHeight="1" x14ac:dyDescent="0.3">
      <c r="B263" s="40" t="s">
        <v>5088</v>
      </c>
      <c r="C263" s="34" t="s">
        <v>5089</v>
      </c>
      <c r="D263" s="34" t="s">
        <v>5090</v>
      </c>
      <c r="E263" s="34" t="s">
        <v>5091</v>
      </c>
      <c r="F263" s="34" t="s">
        <v>4208</v>
      </c>
      <c r="G263" s="35">
        <v>34.666666666666664</v>
      </c>
      <c r="H263" s="36">
        <v>0.2</v>
      </c>
      <c r="I263" s="69"/>
      <c r="J263" s="70"/>
      <c r="K263" s="39">
        <f t="shared" si="25"/>
        <v>0</v>
      </c>
      <c r="L263" s="69"/>
      <c r="M263" s="70"/>
      <c r="N263" s="41">
        <f t="shared" si="26"/>
        <v>0</v>
      </c>
      <c r="O263" s="37">
        <f t="shared" si="24"/>
        <v>0</v>
      </c>
      <c r="P263" s="37">
        <f t="shared" si="29"/>
        <v>0</v>
      </c>
      <c r="Q263" s="29">
        <f t="shared" si="27"/>
        <v>1</v>
      </c>
      <c r="R263" s="29">
        <f t="shared" si="28"/>
        <v>1</v>
      </c>
    </row>
    <row r="264" spans="2:18" ht="20.100000000000001" customHeight="1" x14ac:dyDescent="0.3">
      <c r="B264" s="40" t="s">
        <v>5092</v>
      </c>
      <c r="C264" s="34" t="s">
        <v>5093</v>
      </c>
      <c r="D264" s="34" t="s">
        <v>3049</v>
      </c>
      <c r="E264" s="34" t="s">
        <v>5094</v>
      </c>
      <c r="F264" s="34" t="s">
        <v>4208</v>
      </c>
      <c r="G264" s="35">
        <v>28.5</v>
      </c>
      <c r="H264" s="36">
        <v>0.2</v>
      </c>
      <c r="I264" s="69"/>
      <c r="J264" s="70"/>
      <c r="K264" s="39">
        <f t="shared" si="25"/>
        <v>0</v>
      </c>
      <c r="L264" s="69"/>
      <c r="M264" s="70"/>
      <c r="N264" s="41">
        <f t="shared" si="26"/>
        <v>0</v>
      </c>
      <c r="O264" s="37">
        <f t="shared" si="24"/>
        <v>0</v>
      </c>
      <c r="P264" s="37">
        <f t="shared" si="29"/>
        <v>0</v>
      </c>
      <c r="Q264" s="29">
        <f t="shared" si="27"/>
        <v>1</v>
      </c>
      <c r="R264" s="29">
        <f t="shared" si="28"/>
        <v>1</v>
      </c>
    </row>
    <row r="265" spans="2:18" ht="20.100000000000001" customHeight="1" x14ac:dyDescent="0.3">
      <c r="B265" s="40" t="s">
        <v>5095</v>
      </c>
      <c r="C265" s="34" t="s">
        <v>5096</v>
      </c>
      <c r="D265" s="34" t="s">
        <v>227</v>
      </c>
      <c r="E265" s="34" t="s">
        <v>5097</v>
      </c>
      <c r="F265" s="34" t="s">
        <v>4208</v>
      </c>
      <c r="G265" s="35">
        <v>92.333333333333329</v>
      </c>
      <c r="H265" s="36">
        <v>0.2</v>
      </c>
      <c r="I265" s="69"/>
      <c r="J265" s="70"/>
      <c r="K265" s="39">
        <f t="shared" si="25"/>
        <v>0</v>
      </c>
      <c r="L265" s="69"/>
      <c r="M265" s="70"/>
      <c r="N265" s="41">
        <f t="shared" si="26"/>
        <v>0</v>
      </c>
      <c r="O265" s="37">
        <f t="shared" si="24"/>
        <v>0</v>
      </c>
      <c r="P265" s="37">
        <f t="shared" si="29"/>
        <v>0</v>
      </c>
      <c r="Q265" s="29">
        <f t="shared" si="27"/>
        <v>1</v>
      </c>
      <c r="R265" s="29">
        <f t="shared" si="28"/>
        <v>1</v>
      </c>
    </row>
    <row r="266" spans="2:18" ht="20.100000000000001" customHeight="1" x14ac:dyDescent="0.3">
      <c r="B266" s="40" t="s">
        <v>5098</v>
      </c>
      <c r="C266" s="34" t="s">
        <v>5099</v>
      </c>
      <c r="D266" s="34" t="s">
        <v>5100</v>
      </c>
      <c r="E266" s="34" t="s">
        <v>5101</v>
      </c>
      <c r="F266" s="34" t="s">
        <v>4208</v>
      </c>
      <c r="G266" s="35">
        <v>89</v>
      </c>
      <c r="H266" s="36">
        <v>0.2</v>
      </c>
      <c r="I266" s="69"/>
      <c r="J266" s="70"/>
      <c r="K266" s="39">
        <f t="shared" si="25"/>
        <v>0</v>
      </c>
      <c r="L266" s="69"/>
      <c r="M266" s="70"/>
      <c r="N266" s="41">
        <f t="shared" si="26"/>
        <v>0</v>
      </c>
      <c r="O266" s="37">
        <f t="shared" si="24"/>
        <v>0</v>
      </c>
      <c r="P266" s="37">
        <f t="shared" si="29"/>
        <v>0</v>
      </c>
      <c r="Q266" s="29">
        <f t="shared" si="27"/>
        <v>1</v>
      </c>
      <c r="R266" s="29">
        <f t="shared" si="28"/>
        <v>1</v>
      </c>
    </row>
    <row r="267" spans="2:18" ht="20.100000000000001" customHeight="1" x14ac:dyDescent="0.3">
      <c r="B267" s="40" t="s">
        <v>5102</v>
      </c>
      <c r="C267" s="34" t="s">
        <v>5103</v>
      </c>
      <c r="D267" s="34" t="s">
        <v>5104</v>
      </c>
      <c r="E267" s="34" t="s">
        <v>3443</v>
      </c>
      <c r="F267" s="34" t="s">
        <v>4208</v>
      </c>
      <c r="G267" s="35">
        <v>163</v>
      </c>
      <c r="H267" s="36">
        <v>0.4</v>
      </c>
      <c r="I267" s="69"/>
      <c r="J267" s="70"/>
      <c r="K267" s="39">
        <f t="shared" si="25"/>
        <v>0</v>
      </c>
      <c r="L267" s="69"/>
      <c r="M267" s="70"/>
      <c r="N267" s="41">
        <f t="shared" si="26"/>
        <v>0</v>
      </c>
      <c r="O267" s="37">
        <f t="shared" si="24"/>
        <v>0</v>
      </c>
      <c r="P267" s="37">
        <f t="shared" si="29"/>
        <v>0</v>
      </c>
      <c r="Q267" s="29">
        <f t="shared" si="27"/>
        <v>1</v>
      </c>
      <c r="R267" s="29">
        <f t="shared" si="28"/>
        <v>1</v>
      </c>
    </row>
    <row r="268" spans="2:18" ht="20.100000000000001" customHeight="1" x14ac:dyDescent="0.3">
      <c r="B268" s="40" t="s">
        <v>5105</v>
      </c>
      <c r="C268" s="34" t="s">
        <v>5106</v>
      </c>
      <c r="D268" s="34" t="s">
        <v>328</v>
      </c>
      <c r="E268" s="34" t="s">
        <v>5107</v>
      </c>
      <c r="F268" s="34" t="s">
        <v>4208</v>
      </c>
      <c r="G268" s="35">
        <v>72</v>
      </c>
      <c r="H268" s="36">
        <v>0.2</v>
      </c>
      <c r="I268" s="69"/>
      <c r="J268" s="70"/>
      <c r="K268" s="39">
        <f t="shared" si="25"/>
        <v>0</v>
      </c>
      <c r="L268" s="69"/>
      <c r="M268" s="70"/>
      <c r="N268" s="41">
        <f t="shared" si="26"/>
        <v>0</v>
      </c>
      <c r="O268" s="37">
        <f t="shared" si="24"/>
        <v>0</v>
      </c>
      <c r="P268" s="37">
        <f t="shared" si="29"/>
        <v>0</v>
      </c>
      <c r="Q268" s="29">
        <f t="shared" si="27"/>
        <v>1</v>
      </c>
      <c r="R268" s="29">
        <f t="shared" si="28"/>
        <v>1</v>
      </c>
    </row>
    <row r="269" spans="2:18" ht="20.100000000000001" customHeight="1" x14ac:dyDescent="0.3">
      <c r="B269" s="40" t="s">
        <v>5108</v>
      </c>
      <c r="C269" s="34" t="s">
        <v>5109</v>
      </c>
      <c r="D269" s="34" t="s">
        <v>1027</v>
      </c>
      <c r="E269" s="34" t="s">
        <v>5110</v>
      </c>
      <c r="F269" s="34" t="s">
        <v>4208</v>
      </c>
      <c r="G269" s="35">
        <v>25.333333333333332</v>
      </c>
      <c r="H269" s="36">
        <v>0.2</v>
      </c>
      <c r="I269" s="69"/>
      <c r="J269" s="70"/>
      <c r="K269" s="39">
        <f t="shared" si="25"/>
        <v>0</v>
      </c>
      <c r="L269" s="69"/>
      <c r="M269" s="70"/>
      <c r="N269" s="41">
        <f t="shared" si="26"/>
        <v>0</v>
      </c>
      <c r="O269" s="37">
        <f t="shared" si="24"/>
        <v>0</v>
      </c>
      <c r="P269" s="37">
        <f t="shared" si="29"/>
        <v>0</v>
      </c>
      <c r="Q269" s="29">
        <f t="shared" si="27"/>
        <v>1</v>
      </c>
      <c r="R269" s="29">
        <f t="shared" si="28"/>
        <v>1</v>
      </c>
    </row>
    <row r="270" spans="2:18" ht="20.100000000000001" customHeight="1" x14ac:dyDescent="0.3">
      <c r="B270" s="40" t="s">
        <v>5111</v>
      </c>
      <c r="C270" s="34" t="s">
        <v>5112</v>
      </c>
      <c r="D270" s="34" t="s">
        <v>255</v>
      </c>
      <c r="E270" s="34" t="s">
        <v>5113</v>
      </c>
      <c r="F270" s="34" t="s">
        <v>4208</v>
      </c>
      <c r="G270" s="35">
        <v>24</v>
      </c>
      <c r="H270" s="36">
        <v>0.2</v>
      </c>
      <c r="I270" s="69"/>
      <c r="J270" s="70"/>
      <c r="K270" s="39">
        <f t="shared" si="25"/>
        <v>0</v>
      </c>
      <c r="L270" s="69"/>
      <c r="M270" s="70"/>
      <c r="N270" s="41">
        <f t="shared" si="26"/>
        <v>0</v>
      </c>
      <c r="O270" s="37">
        <f t="shared" si="24"/>
        <v>0</v>
      </c>
      <c r="P270" s="37">
        <f t="shared" si="29"/>
        <v>0</v>
      </c>
      <c r="Q270" s="29">
        <f t="shared" si="27"/>
        <v>1</v>
      </c>
      <c r="R270" s="29">
        <f t="shared" si="28"/>
        <v>1</v>
      </c>
    </row>
    <row r="271" spans="2:18" ht="20.100000000000001" customHeight="1" x14ac:dyDescent="0.3">
      <c r="B271" s="40" t="s">
        <v>5114</v>
      </c>
      <c r="C271" s="34" t="s">
        <v>5115</v>
      </c>
      <c r="D271" s="34" t="s">
        <v>5116</v>
      </c>
      <c r="E271" s="34" t="s">
        <v>5117</v>
      </c>
      <c r="F271" s="34" t="s">
        <v>4208</v>
      </c>
      <c r="G271" s="35">
        <v>62.666666666666664</v>
      </c>
      <c r="H271" s="36">
        <v>0.2</v>
      </c>
      <c r="I271" s="69"/>
      <c r="J271" s="70"/>
      <c r="K271" s="39">
        <f t="shared" si="25"/>
        <v>0</v>
      </c>
      <c r="L271" s="69"/>
      <c r="M271" s="70"/>
      <c r="N271" s="41">
        <f t="shared" si="26"/>
        <v>0</v>
      </c>
      <c r="O271" s="37">
        <f t="shared" si="24"/>
        <v>0</v>
      </c>
      <c r="P271" s="37">
        <f t="shared" si="29"/>
        <v>0</v>
      </c>
      <c r="Q271" s="29">
        <f t="shared" si="27"/>
        <v>1</v>
      </c>
      <c r="R271" s="29">
        <f t="shared" si="28"/>
        <v>1</v>
      </c>
    </row>
    <row r="272" spans="2:18" ht="20.100000000000001" customHeight="1" x14ac:dyDescent="0.3">
      <c r="B272" s="40" t="s">
        <v>5118</v>
      </c>
      <c r="C272" s="34" t="s">
        <v>5119</v>
      </c>
      <c r="D272" s="34" t="s">
        <v>5120</v>
      </c>
      <c r="E272" s="34" t="s">
        <v>5121</v>
      </c>
      <c r="F272" s="34" t="s">
        <v>4208</v>
      </c>
      <c r="G272" s="35">
        <v>178.33333333333334</v>
      </c>
      <c r="H272" s="36">
        <v>0.4</v>
      </c>
      <c r="I272" s="69"/>
      <c r="J272" s="70"/>
      <c r="K272" s="39">
        <f t="shared" si="25"/>
        <v>0</v>
      </c>
      <c r="L272" s="69"/>
      <c r="M272" s="70"/>
      <c r="N272" s="41">
        <f t="shared" si="26"/>
        <v>0</v>
      </c>
      <c r="O272" s="37">
        <f t="shared" si="24"/>
        <v>0</v>
      </c>
      <c r="P272" s="37">
        <f t="shared" si="29"/>
        <v>0</v>
      </c>
      <c r="Q272" s="29">
        <f t="shared" si="27"/>
        <v>1</v>
      </c>
      <c r="R272" s="29">
        <f t="shared" si="28"/>
        <v>1</v>
      </c>
    </row>
    <row r="273" spans="2:18" ht="20.100000000000001" customHeight="1" thickBot="1" x14ac:dyDescent="0.35">
      <c r="B273" s="40" t="s">
        <v>5122</v>
      </c>
      <c r="C273" s="34" t="s">
        <v>5123</v>
      </c>
      <c r="D273" s="34" t="s">
        <v>5124</v>
      </c>
      <c r="E273" s="34" t="s">
        <v>5125</v>
      </c>
      <c r="F273" s="34" t="s">
        <v>4208</v>
      </c>
      <c r="G273" s="35">
        <v>86</v>
      </c>
      <c r="H273" s="36">
        <v>0.2</v>
      </c>
      <c r="I273" s="69"/>
      <c r="J273" s="70"/>
      <c r="K273" s="39">
        <f t="shared" si="25"/>
        <v>0</v>
      </c>
      <c r="L273" s="69"/>
      <c r="M273" s="70"/>
      <c r="N273" s="41">
        <f t="shared" si="26"/>
        <v>0</v>
      </c>
      <c r="O273" s="37">
        <f t="shared" si="24"/>
        <v>0</v>
      </c>
      <c r="P273" s="37">
        <f t="shared" si="29"/>
        <v>0</v>
      </c>
      <c r="Q273" s="29">
        <f t="shared" si="27"/>
        <v>1</v>
      </c>
      <c r="R273" s="29">
        <f t="shared" si="28"/>
        <v>1</v>
      </c>
    </row>
    <row r="274" spans="2:18" ht="33" customHeight="1" thickBot="1" x14ac:dyDescent="0.35">
      <c r="B274" s="142" t="s">
        <v>6258</v>
      </c>
      <c r="C274" s="143"/>
      <c r="D274" s="143"/>
      <c r="E274" s="106" t="s">
        <v>6276</v>
      </c>
      <c r="F274" s="106">
        <f>O274</f>
        <v>0</v>
      </c>
      <c r="G274" s="107"/>
      <c r="H274" s="108"/>
      <c r="I274" s="144">
        <f>SUM(K5:K273)</f>
        <v>0</v>
      </c>
      <c r="J274" s="145"/>
      <c r="K274" s="146"/>
      <c r="L274" s="144">
        <f>SUM(N5:N273)</f>
        <v>0</v>
      </c>
      <c r="M274" s="145"/>
      <c r="N274" s="146"/>
      <c r="O274" s="29">
        <f>SUM(O5:O273)</f>
        <v>0</v>
      </c>
    </row>
    <row r="420" spans="2:2" x14ac:dyDescent="0.3">
      <c r="B420" s="28"/>
    </row>
    <row r="421" spans="2:2" x14ac:dyDescent="0.3">
      <c r="B421" s="28"/>
    </row>
    <row r="422" spans="2:2" x14ac:dyDescent="0.3">
      <c r="B422" s="28"/>
    </row>
    <row r="423" spans="2:2" x14ac:dyDescent="0.3">
      <c r="B423" s="28"/>
    </row>
    <row r="424" spans="2:2" x14ac:dyDescent="0.3">
      <c r="B424" s="28"/>
    </row>
    <row r="425" spans="2:2" x14ac:dyDescent="0.3">
      <c r="B425" s="28"/>
    </row>
    <row r="426" spans="2:2" x14ac:dyDescent="0.3">
      <c r="B426" s="28"/>
    </row>
    <row r="427" spans="2:2" x14ac:dyDescent="0.3">
      <c r="B427" s="28"/>
    </row>
    <row r="428" spans="2:2" x14ac:dyDescent="0.3">
      <c r="B428" s="28"/>
    </row>
    <row r="429" spans="2:2" x14ac:dyDescent="0.3">
      <c r="B429" s="28"/>
    </row>
    <row r="430" spans="2:2" x14ac:dyDescent="0.3">
      <c r="B430" s="28"/>
    </row>
    <row r="431" spans="2:2" x14ac:dyDescent="0.3">
      <c r="B431" s="28"/>
    </row>
    <row r="432" spans="2:2" x14ac:dyDescent="0.3">
      <c r="B432" s="28"/>
    </row>
    <row r="433" spans="2:2" x14ac:dyDescent="0.3">
      <c r="B433" s="28"/>
    </row>
    <row r="434" spans="2:2" x14ac:dyDescent="0.3">
      <c r="B434" s="28"/>
    </row>
    <row r="435" spans="2:2" x14ac:dyDescent="0.3">
      <c r="B435" s="28"/>
    </row>
    <row r="436" spans="2:2" x14ac:dyDescent="0.3">
      <c r="B436" s="28"/>
    </row>
    <row r="437" spans="2:2" x14ac:dyDescent="0.3">
      <c r="B437" s="28"/>
    </row>
    <row r="438" spans="2:2" x14ac:dyDescent="0.3">
      <c r="B438" s="28"/>
    </row>
    <row r="439" spans="2:2" x14ac:dyDescent="0.3">
      <c r="B439" s="28"/>
    </row>
    <row r="440" spans="2:2" x14ac:dyDescent="0.3">
      <c r="B440" s="28"/>
    </row>
    <row r="441" spans="2:2" x14ac:dyDescent="0.3">
      <c r="B441" s="28"/>
    </row>
    <row r="442" spans="2:2" x14ac:dyDescent="0.3">
      <c r="B442" s="28"/>
    </row>
    <row r="443" spans="2:2" x14ac:dyDescent="0.3">
      <c r="B443" s="28"/>
    </row>
    <row r="444" spans="2:2" x14ac:dyDescent="0.3">
      <c r="B444" s="28"/>
    </row>
    <row r="445" spans="2:2" x14ac:dyDescent="0.3">
      <c r="B445" s="28"/>
    </row>
    <row r="446" spans="2:2" x14ac:dyDescent="0.3">
      <c r="B446" s="28"/>
    </row>
    <row r="447" spans="2:2" x14ac:dyDescent="0.3">
      <c r="B447" s="28"/>
    </row>
    <row r="448" spans="2:2" x14ac:dyDescent="0.3">
      <c r="B448" s="28"/>
    </row>
    <row r="449" spans="2:2" x14ac:dyDescent="0.3">
      <c r="B449" s="28"/>
    </row>
    <row r="450" spans="2:2" x14ac:dyDescent="0.3">
      <c r="B450" s="28"/>
    </row>
    <row r="451" spans="2:2" x14ac:dyDescent="0.3">
      <c r="B451" s="28"/>
    </row>
    <row r="452" spans="2:2" x14ac:dyDescent="0.3">
      <c r="B452" s="28"/>
    </row>
    <row r="453" spans="2:2" x14ac:dyDescent="0.3">
      <c r="B453" s="28"/>
    </row>
    <row r="454" spans="2:2" x14ac:dyDescent="0.3">
      <c r="B454" s="28"/>
    </row>
  </sheetData>
  <sheetProtection algorithmName="SHA-512" hashValue="l4QME722UViNtGFGKl5T03w3ogeNT+ZWgi+cCKZtjfBvDz75IDlmvmaH3rQbTAYiqD14zgSuI6rW8bYd3LKd3A==" saltValue="0exMmohJYy0+Ez2CMSyx9g==" spinCount="100000" sheet="1" objects="1" scenarios="1" autoFilter="0"/>
  <mergeCells count="10">
    <mergeCell ref="Q2:Q3"/>
    <mergeCell ref="R2:R3"/>
    <mergeCell ref="I2:K2"/>
    <mergeCell ref="L2:N2"/>
    <mergeCell ref="B274:D274"/>
    <mergeCell ref="I274:K274"/>
    <mergeCell ref="L274:N274"/>
    <mergeCell ref="B4:D4"/>
    <mergeCell ref="I4:K4"/>
    <mergeCell ref="L4:N4"/>
  </mergeCells>
  <conditionalFormatting sqref="B5:B273">
    <cfRule type="expression" dxfId="39" priority="30">
      <formula>O5=1</formula>
    </cfRule>
  </conditionalFormatting>
  <conditionalFormatting sqref="C5:C273">
    <cfRule type="expression" dxfId="38" priority="29">
      <formula>O5=1</formula>
    </cfRule>
  </conditionalFormatting>
  <conditionalFormatting sqref="E5:E273">
    <cfRule type="expression" dxfId="37" priority="28">
      <formula>O5=1</formula>
    </cfRule>
  </conditionalFormatting>
  <conditionalFormatting sqref="F5:F273">
    <cfRule type="expression" dxfId="36" priority="27">
      <formula>O5=1</formula>
    </cfRule>
  </conditionalFormatting>
  <conditionalFormatting sqref="G5:G273">
    <cfRule type="expression" dxfId="35" priority="26">
      <formula>O5=1</formula>
    </cfRule>
  </conditionalFormatting>
  <conditionalFormatting sqref="H5:H272">
    <cfRule type="expression" dxfId="34" priority="6">
      <formula>O5=1</formula>
    </cfRule>
  </conditionalFormatting>
  <conditionalFormatting sqref="H5:H272">
    <cfRule type="expression" dxfId="33" priority="5">
      <formula>$I5+$L5&gt;$H5</formula>
    </cfRule>
  </conditionalFormatting>
  <conditionalFormatting sqref="H273">
    <cfRule type="expression" dxfId="32" priority="4">
      <formula>O273=1</formula>
    </cfRule>
  </conditionalFormatting>
  <conditionalFormatting sqref="H273">
    <cfRule type="expression" dxfId="31" priority="3">
      <formula>$I273+$L273&gt;$H273</formula>
    </cfRule>
  </conditionalFormatting>
  <conditionalFormatting sqref="K5:K273">
    <cfRule type="expression" dxfId="30" priority="2">
      <formula>$Q5=0</formula>
    </cfRule>
  </conditionalFormatting>
  <conditionalFormatting sqref="N5:N273">
    <cfRule type="expression" dxfId="29" priority="1">
      <formula>$R5=0</formula>
    </cfRule>
  </conditionalFormatting>
  <dataValidations count="1">
    <dataValidation type="whole" allowBlank="1" showInputMessage="1" showErrorMessage="1" sqref="N5:N273 K5:K273" xr:uid="{F432CC99-F372-4231-BA46-F760C3CA43E6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719652-73FA-410A-B071-E57C6E508BEA}">
          <x14:formula1>
            <xm:f>data!$B$1:$B$33</xm:f>
          </x14:formula1>
          <xm:sqref>M5:M273 J5:J273</xm:sqref>
        </x14:dataValidation>
        <x14:dataValidation type="list" allowBlank="1" showInputMessage="1" showErrorMessage="1" xr:uid="{6BB6ACB7-AD1B-4197-81BD-417242E80F70}">
          <x14:formula1>
            <xm:f>data!$A$1:$A$5</xm:f>
          </x14:formula1>
          <xm:sqref>L5:L273 I5:I273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A1D6-A6DB-4F31-BFF2-6C618E7CA57D}">
  <dimension ref="A1:R275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Ústecký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F94</f>
        <v>0</v>
      </c>
      <c r="G4" s="107"/>
      <c r="H4" s="108"/>
      <c r="I4" s="144">
        <f>I94</f>
        <v>0</v>
      </c>
      <c r="J4" s="145"/>
      <c r="K4" s="145"/>
      <c r="L4" s="144">
        <f>L94</f>
        <v>0</v>
      </c>
      <c r="M4" s="145"/>
      <c r="N4" s="146"/>
      <c r="P4" s="37"/>
    </row>
    <row r="5" spans="1:18" ht="20.100000000000001" customHeight="1" x14ac:dyDescent="0.3">
      <c r="B5" s="40" t="s">
        <v>5126</v>
      </c>
      <c r="C5" s="34" t="s">
        <v>5127</v>
      </c>
      <c r="D5" s="34" t="s">
        <v>307</v>
      </c>
      <c r="E5" s="34" t="s">
        <v>5128</v>
      </c>
      <c r="F5" s="34" t="s">
        <v>5129</v>
      </c>
      <c r="G5" s="35">
        <v>139.66666666666666</v>
      </c>
      <c r="H5" s="36">
        <v>0.4</v>
      </c>
      <c r="I5" s="69"/>
      <c r="J5" s="70"/>
      <c r="K5" s="39">
        <f t="shared" ref="K5:K19" si="0">INT(J5/12*1720*I5)</f>
        <v>0</v>
      </c>
      <c r="L5" s="69"/>
      <c r="M5" s="70"/>
      <c r="N5" s="41">
        <f t="shared" ref="N5:N19" si="1">INT(M5/12*1720*L5)</f>
        <v>0</v>
      </c>
      <c r="O5" s="37">
        <f t="shared" ref="O5:O18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5130</v>
      </c>
      <c r="C6" s="34" t="s">
        <v>5131</v>
      </c>
      <c r="D6" s="34" t="s">
        <v>1201</v>
      </c>
      <c r="E6" s="34" t="s">
        <v>5132</v>
      </c>
      <c r="F6" s="34" t="s">
        <v>5129</v>
      </c>
      <c r="G6" s="35">
        <v>73.666666666666671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5133</v>
      </c>
      <c r="C7" s="34" t="s">
        <v>5134</v>
      </c>
      <c r="D7" s="34" t="s">
        <v>2894</v>
      </c>
      <c r="E7" s="34" t="s">
        <v>5135</v>
      </c>
      <c r="F7" s="34" t="s">
        <v>5129</v>
      </c>
      <c r="G7" s="35">
        <v>46.333333333333336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5136</v>
      </c>
      <c r="C8" s="34" t="s">
        <v>5137</v>
      </c>
      <c r="D8" s="34" t="s">
        <v>5138</v>
      </c>
      <c r="E8" s="34" t="s">
        <v>5139</v>
      </c>
      <c r="F8" s="34" t="s">
        <v>5129</v>
      </c>
      <c r="G8" s="35">
        <v>109.33333333333333</v>
      </c>
      <c r="H8" s="36">
        <v>0.4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5140</v>
      </c>
      <c r="C9" s="34" t="s">
        <v>5141</v>
      </c>
      <c r="D9" s="34" t="s">
        <v>1321</v>
      </c>
      <c r="E9" s="34" t="s">
        <v>5142</v>
      </c>
      <c r="F9" s="34" t="s">
        <v>5129</v>
      </c>
      <c r="G9" s="35">
        <v>153.66666666666666</v>
      </c>
      <c r="H9" s="36">
        <v>0.4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5143</v>
      </c>
      <c r="C10" s="34" t="s">
        <v>5144</v>
      </c>
      <c r="D10" s="34" t="s">
        <v>5145</v>
      </c>
      <c r="E10" s="34" t="s">
        <v>5146</v>
      </c>
      <c r="F10" s="34" t="s">
        <v>5129</v>
      </c>
      <c r="G10" s="35">
        <v>179</v>
      </c>
      <c r="H10" s="36">
        <v>0.4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5147</v>
      </c>
      <c r="C11" s="34" t="s">
        <v>5148</v>
      </c>
      <c r="D11" s="34" t="s">
        <v>5149</v>
      </c>
      <c r="E11" s="34" t="s">
        <v>5150</v>
      </c>
      <c r="F11" s="34" t="s">
        <v>5129</v>
      </c>
      <c r="G11" s="35">
        <v>27.333333333333332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5151</v>
      </c>
      <c r="C12" s="34" t="s">
        <v>5152</v>
      </c>
      <c r="D12" s="34" t="s">
        <v>5153</v>
      </c>
      <c r="E12" s="34" t="s">
        <v>5154</v>
      </c>
      <c r="F12" s="34" t="s">
        <v>5129</v>
      </c>
      <c r="G12" s="35">
        <v>68.666666666666671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5155</v>
      </c>
      <c r="C13" s="34" t="s">
        <v>5156</v>
      </c>
      <c r="D13" s="34" t="s">
        <v>5157</v>
      </c>
      <c r="E13" s="34" t="s">
        <v>5158</v>
      </c>
      <c r="F13" s="34" t="s">
        <v>5129</v>
      </c>
      <c r="G13" s="35">
        <v>59.333333333333336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5159</v>
      </c>
      <c r="C14" s="34" t="s">
        <v>5160</v>
      </c>
      <c r="D14" s="34" t="s">
        <v>5161</v>
      </c>
      <c r="E14" s="34" t="s">
        <v>5158</v>
      </c>
      <c r="F14" s="34" t="s">
        <v>5129</v>
      </c>
      <c r="G14" s="35">
        <v>32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5162</v>
      </c>
      <c r="C15" s="34" t="s">
        <v>5163</v>
      </c>
      <c r="D15" s="34" t="s">
        <v>5164</v>
      </c>
      <c r="E15" s="34" t="s">
        <v>5158</v>
      </c>
      <c r="F15" s="34" t="s">
        <v>5129</v>
      </c>
      <c r="G15" s="35">
        <v>21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5165</v>
      </c>
      <c r="C16" s="34" t="s">
        <v>5166</v>
      </c>
      <c r="D16" s="34" t="s">
        <v>5167</v>
      </c>
      <c r="E16" s="34" t="s">
        <v>5158</v>
      </c>
      <c r="F16" s="34" t="s">
        <v>5129</v>
      </c>
      <c r="G16" s="35">
        <v>49.666666666666664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5168</v>
      </c>
      <c r="C17" s="34" t="s">
        <v>5169</v>
      </c>
      <c r="D17" s="34" t="s">
        <v>5170</v>
      </c>
      <c r="E17" s="34" t="s">
        <v>5158</v>
      </c>
      <c r="F17" s="34" t="s">
        <v>5129</v>
      </c>
      <c r="G17" s="35">
        <v>56.333333333333336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5171</v>
      </c>
      <c r="C18" s="34" t="s">
        <v>5172</v>
      </c>
      <c r="D18" s="34" t="s">
        <v>1849</v>
      </c>
      <c r="E18" s="34" t="s">
        <v>5173</v>
      </c>
      <c r="F18" s="34" t="s">
        <v>5129</v>
      </c>
      <c r="G18" s="35">
        <v>25.333333333333332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5174</v>
      </c>
      <c r="C19" s="34" t="s">
        <v>5175</v>
      </c>
      <c r="D19" s="34" t="s">
        <v>1297</v>
      </c>
      <c r="E19" s="34" t="s">
        <v>5176</v>
      </c>
      <c r="F19" s="34" t="s">
        <v>5129</v>
      </c>
      <c r="G19" s="35">
        <v>27.333333333333332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ref="O19:O79" si="6">IF(K19+N19&gt;0,1,0)</f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5177</v>
      </c>
      <c r="C20" s="34" t="s">
        <v>5178</v>
      </c>
      <c r="D20" s="34" t="s">
        <v>5179</v>
      </c>
      <c r="E20" s="34" t="s">
        <v>5180</v>
      </c>
      <c r="F20" s="34" t="s">
        <v>5129</v>
      </c>
      <c r="G20" s="35">
        <v>156</v>
      </c>
      <c r="H20" s="36">
        <v>0.4</v>
      </c>
      <c r="I20" s="69"/>
      <c r="J20" s="70"/>
      <c r="K20" s="39">
        <f t="shared" ref="K20:K80" si="7">INT(J20/12*1720*I20)</f>
        <v>0</v>
      </c>
      <c r="L20" s="69"/>
      <c r="M20" s="70"/>
      <c r="N20" s="41">
        <f t="shared" ref="N20:N80" si="8">INT(M20/12*1720*L20)</f>
        <v>0</v>
      </c>
      <c r="O20" s="37">
        <f t="shared" si="6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5181</v>
      </c>
      <c r="C21" s="34" t="s">
        <v>5182</v>
      </c>
      <c r="D21" s="34" t="s">
        <v>5183</v>
      </c>
      <c r="E21" s="34" t="s">
        <v>5184</v>
      </c>
      <c r="F21" s="34" t="s">
        <v>5129</v>
      </c>
      <c r="G21" s="35">
        <v>98</v>
      </c>
      <c r="H21" s="36">
        <v>0.2</v>
      </c>
      <c r="I21" s="69"/>
      <c r="J21" s="70"/>
      <c r="K21" s="39">
        <f t="shared" si="7"/>
        <v>0</v>
      </c>
      <c r="L21" s="69"/>
      <c r="M21" s="70"/>
      <c r="N21" s="41">
        <f t="shared" si="8"/>
        <v>0</v>
      </c>
      <c r="O21" s="37">
        <f t="shared" si="6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5185</v>
      </c>
      <c r="C22" s="34" t="s">
        <v>5186</v>
      </c>
      <c r="D22" s="34" t="s">
        <v>1251</v>
      </c>
      <c r="E22" s="34" t="s">
        <v>5187</v>
      </c>
      <c r="F22" s="34" t="s">
        <v>5129</v>
      </c>
      <c r="G22" s="35">
        <v>49.333333333333336</v>
      </c>
      <c r="H22" s="36">
        <v>0.2</v>
      </c>
      <c r="I22" s="69"/>
      <c r="J22" s="70"/>
      <c r="K22" s="39">
        <f t="shared" si="7"/>
        <v>0</v>
      </c>
      <c r="L22" s="69"/>
      <c r="M22" s="70"/>
      <c r="N22" s="41">
        <f t="shared" si="8"/>
        <v>0</v>
      </c>
      <c r="O22" s="37">
        <f t="shared" si="6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5188</v>
      </c>
      <c r="C23" s="34" t="s">
        <v>5189</v>
      </c>
      <c r="D23" s="34" t="s">
        <v>1268</v>
      </c>
      <c r="E23" s="34" t="s">
        <v>5190</v>
      </c>
      <c r="F23" s="34" t="s">
        <v>5129</v>
      </c>
      <c r="G23" s="35">
        <v>131</v>
      </c>
      <c r="H23" s="36">
        <v>0.4</v>
      </c>
      <c r="I23" s="69"/>
      <c r="J23" s="70"/>
      <c r="K23" s="39">
        <f t="shared" si="7"/>
        <v>0</v>
      </c>
      <c r="L23" s="69"/>
      <c r="M23" s="70"/>
      <c r="N23" s="41">
        <f t="shared" si="8"/>
        <v>0</v>
      </c>
      <c r="O23" s="37">
        <f t="shared" si="6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>
        <v>600083021</v>
      </c>
      <c r="C24" s="34" t="s">
        <v>5191</v>
      </c>
      <c r="D24" s="34" t="s">
        <v>1849</v>
      </c>
      <c r="E24" s="34" t="s">
        <v>5192</v>
      </c>
      <c r="F24" s="34" t="s">
        <v>5129</v>
      </c>
      <c r="G24" s="35">
        <v>20.666666666666668</v>
      </c>
      <c r="H24" s="36">
        <v>0.2</v>
      </c>
      <c r="I24" s="69"/>
      <c r="J24" s="70"/>
      <c r="K24" s="39">
        <f t="shared" si="7"/>
        <v>0</v>
      </c>
      <c r="L24" s="69"/>
      <c r="M24" s="70"/>
      <c r="N24" s="41">
        <f t="shared" si="8"/>
        <v>0</v>
      </c>
      <c r="O24" s="37">
        <f t="shared" si="6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5193</v>
      </c>
      <c r="C25" s="34" t="s">
        <v>5194</v>
      </c>
      <c r="D25" s="34" t="s">
        <v>5195</v>
      </c>
      <c r="E25" s="34" t="s">
        <v>5196</v>
      </c>
      <c r="F25" s="34" t="s">
        <v>5129</v>
      </c>
      <c r="G25" s="35">
        <v>34</v>
      </c>
      <c r="H25" s="36">
        <v>0.2</v>
      </c>
      <c r="I25" s="69"/>
      <c r="J25" s="70"/>
      <c r="K25" s="39">
        <f t="shared" si="7"/>
        <v>0</v>
      </c>
      <c r="L25" s="69"/>
      <c r="M25" s="70"/>
      <c r="N25" s="41">
        <f t="shared" si="8"/>
        <v>0</v>
      </c>
      <c r="O25" s="37">
        <f t="shared" si="6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5197</v>
      </c>
      <c r="C26" s="34" t="s">
        <v>5198</v>
      </c>
      <c r="D26" s="34" t="s">
        <v>1428</v>
      </c>
      <c r="E26" s="34" t="s">
        <v>5199</v>
      </c>
      <c r="F26" s="34" t="s">
        <v>5129</v>
      </c>
      <c r="G26" s="35">
        <v>30</v>
      </c>
      <c r="H26" s="36">
        <v>0.2</v>
      </c>
      <c r="I26" s="69"/>
      <c r="J26" s="70"/>
      <c r="K26" s="39">
        <f t="shared" si="7"/>
        <v>0</v>
      </c>
      <c r="L26" s="69"/>
      <c r="M26" s="70"/>
      <c r="N26" s="41">
        <f t="shared" si="8"/>
        <v>0</v>
      </c>
      <c r="O26" s="37">
        <f t="shared" si="6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5200</v>
      </c>
      <c r="C27" s="34" t="s">
        <v>5201</v>
      </c>
      <c r="D27" s="34" t="s">
        <v>5202</v>
      </c>
      <c r="E27" s="34" t="s">
        <v>5203</v>
      </c>
      <c r="F27" s="34" t="s">
        <v>5129</v>
      </c>
      <c r="G27" s="35">
        <v>175.66666666666666</v>
      </c>
      <c r="H27" s="36">
        <v>0.4</v>
      </c>
      <c r="I27" s="69"/>
      <c r="J27" s="70"/>
      <c r="K27" s="39">
        <f t="shared" si="7"/>
        <v>0</v>
      </c>
      <c r="L27" s="69"/>
      <c r="M27" s="70"/>
      <c r="N27" s="41">
        <f t="shared" si="8"/>
        <v>0</v>
      </c>
      <c r="O27" s="37">
        <f t="shared" si="6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5204</v>
      </c>
      <c r="C28" s="34" t="s">
        <v>5205</v>
      </c>
      <c r="D28" s="34" t="s">
        <v>5206</v>
      </c>
      <c r="E28" s="34" t="s">
        <v>5207</v>
      </c>
      <c r="F28" s="34" t="s">
        <v>5129</v>
      </c>
      <c r="G28" s="35">
        <v>134.66666666666666</v>
      </c>
      <c r="H28" s="36">
        <v>0.4</v>
      </c>
      <c r="I28" s="69"/>
      <c r="J28" s="70"/>
      <c r="K28" s="39">
        <f t="shared" si="7"/>
        <v>0</v>
      </c>
      <c r="L28" s="69"/>
      <c r="M28" s="70"/>
      <c r="N28" s="41">
        <f t="shared" si="8"/>
        <v>0</v>
      </c>
      <c r="O28" s="37">
        <f t="shared" si="6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5208</v>
      </c>
      <c r="C29" s="34" t="s">
        <v>5209</v>
      </c>
      <c r="D29" s="34" t="s">
        <v>5210</v>
      </c>
      <c r="E29" s="34" t="s">
        <v>5211</v>
      </c>
      <c r="F29" s="34" t="s">
        <v>5129</v>
      </c>
      <c r="G29" s="35">
        <v>85.333333333333329</v>
      </c>
      <c r="H29" s="36">
        <v>0.2</v>
      </c>
      <c r="I29" s="69"/>
      <c r="J29" s="70"/>
      <c r="K29" s="39">
        <f t="shared" si="7"/>
        <v>0</v>
      </c>
      <c r="L29" s="69"/>
      <c r="M29" s="70"/>
      <c r="N29" s="41">
        <f t="shared" si="8"/>
        <v>0</v>
      </c>
      <c r="O29" s="37">
        <f t="shared" si="6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5212</v>
      </c>
      <c r="C30" s="34" t="s">
        <v>5213</v>
      </c>
      <c r="D30" s="34" t="s">
        <v>383</v>
      </c>
      <c r="E30" s="34" t="s">
        <v>5214</v>
      </c>
      <c r="F30" s="34" t="s">
        <v>5129</v>
      </c>
      <c r="G30" s="35">
        <v>42.333333333333336</v>
      </c>
      <c r="H30" s="36">
        <v>0.2</v>
      </c>
      <c r="I30" s="69"/>
      <c r="J30" s="70"/>
      <c r="K30" s="39">
        <f t="shared" si="7"/>
        <v>0</v>
      </c>
      <c r="L30" s="69"/>
      <c r="M30" s="70"/>
      <c r="N30" s="41">
        <f t="shared" si="8"/>
        <v>0</v>
      </c>
      <c r="O30" s="37">
        <f t="shared" si="6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5215</v>
      </c>
      <c r="C31" s="34" t="s">
        <v>5216</v>
      </c>
      <c r="D31" s="34" t="s">
        <v>1914</v>
      </c>
      <c r="E31" s="34" t="s">
        <v>5217</v>
      </c>
      <c r="F31" s="34" t="s">
        <v>5129</v>
      </c>
      <c r="G31" s="35">
        <v>126.33333333333333</v>
      </c>
      <c r="H31" s="36">
        <v>0.4</v>
      </c>
      <c r="I31" s="69"/>
      <c r="J31" s="70"/>
      <c r="K31" s="39">
        <f t="shared" si="7"/>
        <v>0</v>
      </c>
      <c r="L31" s="69"/>
      <c r="M31" s="70"/>
      <c r="N31" s="41">
        <f t="shared" si="8"/>
        <v>0</v>
      </c>
      <c r="O31" s="37">
        <f t="shared" si="6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5218</v>
      </c>
      <c r="C32" s="34" t="s">
        <v>5219</v>
      </c>
      <c r="D32" s="34" t="s">
        <v>5220</v>
      </c>
      <c r="E32" s="34" t="s">
        <v>5221</v>
      </c>
      <c r="F32" s="34" t="s">
        <v>5129</v>
      </c>
      <c r="G32" s="35">
        <v>76</v>
      </c>
      <c r="H32" s="36">
        <v>0.2</v>
      </c>
      <c r="I32" s="69"/>
      <c r="J32" s="70"/>
      <c r="K32" s="39">
        <f t="shared" si="7"/>
        <v>0</v>
      </c>
      <c r="L32" s="69"/>
      <c r="M32" s="70"/>
      <c r="N32" s="41">
        <f t="shared" si="8"/>
        <v>0</v>
      </c>
      <c r="O32" s="37">
        <f t="shared" si="6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5222</v>
      </c>
      <c r="C33" s="34" t="s">
        <v>5223</v>
      </c>
      <c r="D33" s="34" t="s">
        <v>2155</v>
      </c>
      <c r="E33" s="34" t="s">
        <v>5224</v>
      </c>
      <c r="F33" s="34" t="s">
        <v>5129</v>
      </c>
      <c r="G33" s="35">
        <v>26.666666666666668</v>
      </c>
      <c r="H33" s="36">
        <v>0.2</v>
      </c>
      <c r="I33" s="69"/>
      <c r="J33" s="70"/>
      <c r="K33" s="39">
        <f t="shared" si="7"/>
        <v>0</v>
      </c>
      <c r="L33" s="69"/>
      <c r="M33" s="70"/>
      <c r="N33" s="41">
        <f t="shared" si="8"/>
        <v>0</v>
      </c>
      <c r="O33" s="37">
        <f t="shared" si="6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5225</v>
      </c>
      <c r="C34" s="34" t="s">
        <v>5226</v>
      </c>
      <c r="D34" s="34" t="s">
        <v>3272</v>
      </c>
      <c r="E34" s="34" t="s">
        <v>5224</v>
      </c>
      <c r="F34" s="34" t="s">
        <v>5129</v>
      </c>
      <c r="G34" s="35">
        <v>159.33333333333334</v>
      </c>
      <c r="H34" s="36">
        <v>0.4</v>
      </c>
      <c r="I34" s="69"/>
      <c r="J34" s="70"/>
      <c r="K34" s="39">
        <f t="shared" si="7"/>
        <v>0</v>
      </c>
      <c r="L34" s="69"/>
      <c r="M34" s="70"/>
      <c r="N34" s="41">
        <f t="shared" si="8"/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5227</v>
      </c>
      <c r="C35" s="34" t="s">
        <v>5228</v>
      </c>
      <c r="D35" s="34" t="s">
        <v>255</v>
      </c>
      <c r="E35" s="34" t="s">
        <v>5229</v>
      </c>
      <c r="F35" s="34" t="s">
        <v>5129</v>
      </c>
      <c r="G35" s="35">
        <v>49.333333333333336</v>
      </c>
      <c r="H35" s="36">
        <v>0.2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5230</v>
      </c>
      <c r="C36" s="34" t="s">
        <v>5231</v>
      </c>
      <c r="D36" s="34" t="s">
        <v>5232</v>
      </c>
      <c r="E36" s="34" t="s">
        <v>5233</v>
      </c>
      <c r="F36" s="34" t="s">
        <v>5129</v>
      </c>
      <c r="G36" s="35">
        <v>118.66666666666667</v>
      </c>
      <c r="H36" s="36">
        <v>0.4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5234</v>
      </c>
      <c r="C37" s="34" t="s">
        <v>5235</v>
      </c>
      <c r="D37" s="34" t="s">
        <v>5236</v>
      </c>
      <c r="E37" s="34" t="s">
        <v>3165</v>
      </c>
      <c r="F37" s="34" t="s">
        <v>5129</v>
      </c>
      <c r="G37" s="35">
        <v>43.333333333333336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5237</v>
      </c>
      <c r="C38" s="34" t="s">
        <v>5238</v>
      </c>
      <c r="D38" s="34" t="s">
        <v>5239</v>
      </c>
      <c r="E38" s="34" t="s">
        <v>5240</v>
      </c>
      <c r="F38" s="34" t="s">
        <v>5129</v>
      </c>
      <c r="G38" s="35">
        <v>163</v>
      </c>
      <c r="H38" s="36">
        <v>0.4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5241</v>
      </c>
      <c r="C39" s="34" t="s">
        <v>5242</v>
      </c>
      <c r="D39" s="34" t="s">
        <v>5243</v>
      </c>
      <c r="E39" s="34" t="s">
        <v>5244</v>
      </c>
      <c r="F39" s="34" t="s">
        <v>5129</v>
      </c>
      <c r="G39" s="35">
        <v>32.333333333333336</v>
      </c>
      <c r="H39" s="36">
        <v>0.2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5245</v>
      </c>
      <c r="C40" s="34" t="s">
        <v>5246</v>
      </c>
      <c r="D40" s="34" t="s">
        <v>5247</v>
      </c>
      <c r="E40" s="34" t="s">
        <v>5248</v>
      </c>
      <c r="F40" s="34" t="s">
        <v>5129</v>
      </c>
      <c r="G40" s="35">
        <v>101</v>
      </c>
      <c r="H40" s="36">
        <v>0.4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5249</v>
      </c>
      <c r="C41" s="34" t="s">
        <v>5250</v>
      </c>
      <c r="D41" s="34" t="s">
        <v>5251</v>
      </c>
      <c r="E41" s="34" t="s">
        <v>5252</v>
      </c>
      <c r="F41" s="34" t="s">
        <v>5129</v>
      </c>
      <c r="G41" s="35">
        <v>31.333333333333332</v>
      </c>
      <c r="H41" s="36">
        <v>0.2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5253</v>
      </c>
      <c r="C42" s="34" t="s">
        <v>5254</v>
      </c>
      <c r="D42" s="34" t="s">
        <v>2246</v>
      </c>
      <c r="E42" s="34" t="s">
        <v>5255</v>
      </c>
      <c r="F42" s="34" t="s">
        <v>5129</v>
      </c>
      <c r="G42" s="35">
        <v>76.666666666666671</v>
      </c>
      <c r="H42" s="36">
        <v>0.2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5256</v>
      </c>
      <c r="C43" s="34" t="s">
        <v>5257</v>
      </c>
      <c r="D43" s="34" t="s">
        <v>2155</v>
      </c>
      <c r="E43" s="34" t="s">
        <v>5258</v>
      </c>
      <c r="F43" s="34" t="s">
        <v>5129</v>
      </c>
      <c r="G43" s="35">
        <v>35.333333333333336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5259</v>
      </c>
      <c r="C44" s="34" t="s">
        <v>5260</v>
      </c>
      <c r="D44" s="34" t="s">
        <v>5261</v>
      </c>
      <c r="E44" s="34" t="s">
        <v>5262</v>
      </c>
      <c r="F44" s="34" t="s">
        <v>5129</v>
      </c>
      <c r="G44" s="35">
        <v>156</v>
      </c>
      <c r="H44" s="36">
        <v>0.4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5263</v>
      </c>
      <c r="C45" s="34" t="s">
        <v>5264</v>
      </c>
      <c r="D45" s="34" t="s">
        <v>5265</v>
      </c>
      <c r="E45" s="34" t="s">
        <v>5266</v>
      </c>
      <c r="F45" s="34" t="s">
        <v>5129</v>
      </c>
      <c r="G45" s="35">
        <v>22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5267</v>
      </c>
      <c r="C46" s="34" t="s">
        <v>5268</v>
      </c>
      <c r="D46" s="34" t="s">
        <v>322</v>
      </c>
      <c r="E46" s="34" t="s">
        <v>5269</v>
      </c>
      <c r="F46" s="34" t="s">
        <v>5129</v>
      </c>
      <c r="G46" s="35">
        <v>160.66666666666666</v>
      </c>
      <c r="H46" s="36">
        <v>0.4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5270</v>
      </c>
      <c r="C47" s="34" t="s">
        <v>5271</v>
      </c>
      <c r="D47" s="34" t="s">
        <v>634</v>
      </c>
      <c r="E47" s="34" t="s">
        <v>5272</v>
      </c>
      <c r="F47" s="34" t="s">
        <v>5129</v>
      </c>
      <c r="G47" s="35">
        <v>23</v>
      </c>
      <c r="H47" s="36">
        <v>0.2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5273</v>
      </c>
      <c r="C48" s="34" t="s">
        <v>5274</v>
      </c>
      <c r="D48" s="34" t="s">
        <v>314</v>
      </c>
      <c r="E48" s="34" t="s">
        <v>5275</v>
      </c>
      <c r="F48" s="34" t="s">
        <v>5129</v>
      </c>
      <c r="G48" s="35">
        <v>26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5276</v>
      </c>
      <c r="C49" s="34" t="s">
        <v>5277</v>
      </c>
      <c r="D49" s="34" t="s">
        <v>5278</v>
      </c>
      <c r="E49" s="34" t="s">
        <v>5279</v>
      </c>
      <c r="F49" s="34" t="s">
        <v>5129</v>
      </c>
      <c r="G49" s="35">
        <v>37.666666666666664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5280</v>
      </c>
      <c r="C50" s="34" t="s">
        <v>5281</v>
      </c>
      <c r="D50" s="34" t="s">
        <v>5282</v>
      </c>
      <c r="E50" s="34" t="s">
        <v>5279</v>
      </c>
      <c r="F50" s="34" t="s">
        <v>5129</v>
      </c>
      <c r="G50" s="35">
        <v>75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5283</v>
      </c>
      <c r="C51" s="34" t="s">
        <v>5284</v>
      </c>
      <c r="D51" s="34" t="s">
        <v>5285</v>
      </c>
      <c r="E51" s="34" t="s">
        <v>5279</v>
      </c>
      <c r="F51" s="34" t="s">
        <v>5129</v>
      </c>
      <c r="G51" s="35">
        <v>143.33333333333334</v>
      </c>
      <c r="H51" s="36">
        <v>0.4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5286</v>
      </c>
      <c r="C52" s="34" t="s">
        <v>5287</v>
      </c>
      <c r="D52" s="34" t="s">
        <v>5288</v>
      </c>
      <c r="E52" s="34" t="s">
        <v>1569</v>
      </c>
      <c r="F52" s="34" t="s">
        <v>5129</v>
      </c>
      <c r="G52" s="35">
        <v>27.333333333333332</v>
      </c>
      <c r="H52" s="36">
        <v>0.2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5289</v>
      </c>
      <c r="C53" s="34" t="s">
        <v>5290</v>
      </c>
      <c r="D53" s="34" t="s">
        <v>1633</v>
      </c>
      <c r="E53" s="34" t="s">
        <v>5291</v>
      </c>
      <c r="F53" s="34" t="s">
        <v>5129</v>
      </c>
      <c r="G53" s="35">
        <v>127.66666666666667</v>
      </c>
      <c r="H53" s="36">
        <v>0.4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5292</v>
      </c>
      <c r="C54" s="34" t="s">
        <v>5293</v>
      </c>
      <c r="D54" s="34" t="s">
        <v>5294</v>
      </c>
      <c r="E54" s="34" t="s">
        <v>5295</v>
      </c>
      <c r="F54" s="34" t="s">
        <v>5129</v>
      </c>
      <c r="G54" s="35">
        <v>146.33333333333334</v>
      </c>
      <c r="H54" s="36">
        <v>0.4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5296</v>
      </c>
      <c r="C55" s="34" t="s">
        <v>5297</v>
      </c>
      <c r="D55" s="34" t="s">
        <v>5298</v>
      </c>
      <c r="E55" s="34" t="s">
        <v>5299</v>
      </c>
      <c r="F55" s="34" t="s">
        <v>5129</v>
      </c>
      <c r="G55" s="35">
        <v>25.666666666666668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5300</v>
      </c>
      <c r="C56" s="34" t="s">
        <v>5301</v>
      </c>
      <c r="D56" s="34" t="s">
        <v>1629</v>
      </c>
      <c r="E56" s="34" t="s">
        <v>4787</v>
      </c>
      <c r="F56" s="34" t="s">
        <v>5129</v>
      </c>
      <c r="G56" s="35">
        <v>43.333333333333336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5302</v>
      </c>
      <c r="C57" s="34" t="s">
        <v>5303</v>
      </c>
      <c r="D57" s="34" t="s">
        <v>871</v>
      </c>
      <c r="E57" s="34" t="s">
        <v>5304</v>
      </c>
      <c r="F57" s="34" t="s">
        <v>5129</v>
      </c>
      <c r="G57" s="35">
        <v>108.33333333333333</v>
      </c>
      <c r="H57" s="36">
        <v>0.4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5305</v>
      </c>
      <c r="C58" s="34" t="s">
        <v>5306</v>
      </c>
      <c r="D58" s="34" t="s">
        <v>1428</v>
      </c>
      <c r="E58" s="34" t="s">
        <v>5307</v>
      </c>
      <c r="F58" s="34" t="s">
        <v>5129</v>
      </c>
      <c r="G58" s="35">
        <v>23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5308</v>
      </c>
      <c r="C59" s="34" t="s">
        <v>5309</v>
      </c>
      <c r="D59" s="34" t="s">
        <v>3272</v>
      </c>
      <c r="E59" s="34" t="s">
        <v>5310</v>
      </c>
      <c r="F59" s="34" t="s">
        <v>5129</v>
      </c>
      <c r="G59" s="35">
        <v>165</v>
      </c>
      <c r="H59" s="36">
        <v>0.4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5311</v>
      </c>
      <c r="C60" s="34" t="s">
        <v>5312</v>
      </c>
      <c r="D60" s="34" t="s">
        <v>454</v>
      </c>
      <c r="E60" s="34" t="s">
        <v>4824</v>
      </c>
      <c r="F60" s="34" t="s">
        <v>5129</v>
      </c>
      <c r="G60" s="35">
        <v>138.33333333333334</v>
      </c>
      <c r="H60" s="36">
        <v>0.4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93" si="9">IF(OR(AND(I60=0,J60&gt;0),AND(I60&gt;0,J60=0)),0,1)</f>
        <v>1</v>
      </c>
      <c r="R60" s="29">
        <f t="shared" ref="R60:R93" si="10">IF(OR(AND(L60=0,M60&gt;0),AND(L60&gt;0,M60=0)),0,1)</f>
        <v>1</v>
      </c>
    </row>
    <row r="61" spans="2:18" ht="20.100000000000001" customHeight="1" x14ac:dyDescent="0.3">
      <c r="B61" s="40" t="s">
        <v>5313</v>
      </c>
      <c r="C61" s="34" t="s">
        <v>5314</v>
      </c>
      <c r="D61" s="34" t="s">
        <v>826</v>
      </c>
      <c r="E61" s="34" t="s">
        <v>5315</v>
      </c>
      <c r="F61" s="34" t="s">
        <v>5129</v>
      </c>
      <c r="G61" s="35">
        <v>40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5316</v>
      </c>
      <c r="C62" s="34" t="s">
        <v>5317</v>
      </c>
      <c r="D62" s="34" t="s">
        <v>5318</v>
      </c>
      <c r="E62" s="34" t="s">
        <v>5319</v>
      </c>
      <c r="F62" s="34" t="s">
        <v>5129</v>
      </c>
      <c r="G62" s="35">
        <v>28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5320</v>
      </c>
      <c r="C63" s="34" t="s">
        <v>5321</v>
      </c>
      <c r="D63" s="34" t="s">
        <v>5322</v>
      </c>
      <c r="E63" s="34" t="s">
        <v>5319</v>
      </c>
      <c r="F63" s="34" t="s">
        <v>5129</v>
      </c>
      <c r="G63" s="35">
        <v>118</v>
      </c>
      <c r="H63" s="36">
        <v>0.4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5323</v>
      </c>
      <c r="C64" s="34" t="s">
        <v>5324</v>
      </c>
      <c r="D64" s="34" t="s">
        <v>5325</v>
      </c>
      <c r="E64" s="34" t="s">
        <v>5326</v>
      </c>
      <c r="F64" s="34" t="s">
        <v>5129</v>
      </c>
      <c r="G64" s="35">
        <v>93.333333333333329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5327</v>
      </c>
      <c r="C65" s="34" t="s">
        <v>5328</v>
      </c>
      <c r="D65" s="34" t="s">
        <v>5329</v>
      </c>
      <c r="E65" s="34" t="s">
        <v>5326</v>
      </c>
      <c r="F65" s="34" t="s">
        <v>5129</v>
      </c>
      <c r="G65" s="35">
        <v>87.333333333333329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5330</v>
      </c>
      <c r="C66" s="34" t="s">
        <v>5331</v>
      </c>
      <c r="D66" s="34" t="s">
        <v>3272</v>
      </c>
      <c r="E66" s="34" t="s">
        <v>5332</v>
      </c>
      <c r="F66" s="34" t="s">
        <v>5129</v>
      </c>
      <c r="G66" s="35">
        <v>43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5333</v>
      </c>
      <c r="C67" s="34" t="s">
        <v>5334</v>
      </c>
      <c r="D67" s="34" t="s">
        <v>227</v>
      </c>
      <c r="E67" s="34" t="s">
        <v>5335</v>
      </c>
      <c r="F67" s="34" t="s">
        <v>5129</v>
      </c>
      <c r="G67" s="35">
        <v>30.333333333333332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5336</v>
      </c>
      <c r="C68" s="34" t="s">
        <v>5337</v>
      </c>
      <c r="D68" s="34" t="s">
        <v>5338</v>
      </c>
      <c r="E68" s="34" t="s">
        <v>5339</v>
      </c>
      <c r="F68" s="34" t="s">
        <v>5129</v>
      </c>
      <c r="G68" s="35">
        <v>55.333333333333336</v>
      </c>
      <c r="H68" s="36">
        <v>0.2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5340</v>
      </c>
      <c r="C69" s="34" t="s">
        <v>5341</v>
      </c>
      <c r="D69" s="34" t="s">
        <v>5342</v>
      </c>
      <c r="E69" s="34" t="s">
        <v>5343</v>
      </c>
      <c r="F69" s="34" t="s">
        <v>5129</v>
      </c>
      <c r="G69" s="35">
        <v>27.333333333333332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5344</v>
      </c>
      <c r="C70" s="34" t="s">
        <v>5345</v>
      </c>
      <c r="D70" s="34" t="s">
        <v>1402</v>
      </c>
      <c r="E70" s="34" t="s">
        <v>5346</v>
      </c>
      <c r="F70" s="34" t="s">
        <v>5129</v>
      </c>
      <c r="G70" s="35">
        <v>50</v>
      </c>
      <c r="H70" s="36">
        <v>0.2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9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5347</v>
      </c>
      <c r="C71" s="34" t="s">
        <v>5348</v>
      </c>
      <c r="D71" s="34" t="s">
        <v>5349</v>
      </c>
      <c r="E71" s="34" t="s">
        <v>5350</v>
      </c>
      <c r="F71" s="34" t="s">
        <v>5129</v>
      </c>
      <c r="G71" s="35">
        <v>45.666666666666664</v>
      </c>
      <c r="H71" s="36">
        <v>0.2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5351</v>
      </c>
      <c r="C72" s="34" t="s">
        <v>5352</v>
      </c>
      <c r="D72" s="34" t="s">
        <v>5353</v>
      </c>
      <c r="E72" s="34" t="s">
        <v>5354</v>
      </c>
      <c r="F72" s="34" t="s">
        <v>5129</v>
      </c>
      <c r="G72" s="35">
        <v>61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5355</v>
      </c>
      <c r="C73" s="34" t="s">
        <v>5356</v>
      </c>
      <c r="D73" s="34" t="s">
        <v>5357</v>
      </c>
      <c r="E73" s="34" t="s">
        <v>5354</v>
      </c>
      <c r="F73" s="34" t="s">
        <v>5129</v>
      </c>
      <c r="G73" s="35">
        <v>74.666666666666671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5358</v>
      </c>
      <c r="C74" s="34" t="s">
        <v>5359</v>
      </c>
      <c r="D74" s="34" t="s">
        <v>5360</v>
      </c>
      <c r="E74" s="34" t="s">
        <v>5354</v>
      </c>
      <c r="F74" s="34" t="s">
        <v>5129</v>
      </c>
      <c r="G74" s="35">
        <v>177.66666666666666</v>
      </c>
      <c r="H74" s="36">
        <v>0.4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5361</v>
      </c>
      <c r="C75" s="34" t="s">
        <v>5362</v>
      </c>
      <c r="D75" s="34" t="s">
        <v>838</v>
      </c>
      <c r="E75" s="34" t="s">
        <v>5363</v>
      </c>
      <c r="F75" s="34" t="s">
        <v>5129</v>
      </c>
      <c r="G75" s="35">
        <v>137.33333333333334</v>
      </c>
      <c r="H75" s="36">
        <v>0.4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5364</v>
      </c>
      <c r="C76" s="34" t="s">
        <v>5365</v>
      </c>
      <c r="D76" s="34" t="s">
        <v>5366</v>
      </c>
      <c r="E76" s="34" t="s">
        <v>5367</v>
      </c>
      <c r="F76" s="34" t="s">
        <v>5129</v>
      </c>
      <c r="G76" s="35">
        <v>150</v>
      </c>
      <c r="H76" s="36">
        <v>0.4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5368</v>
      </c>
      <c r="C77" s="34" t="s">
        <v>5369</v>
      </c>
      <c r="D77" s="34" t="s">
        <v>301</v>
      </c>
      <c r="E77" s="34" t="s">
        <v>5370</v>
      </c>
      <c r="F77" s="34" t="s">
        <v>5129</v>
      </c>
      <c r="G77" s="35">
        <v>93</v>
      </c>
      <c r="H77" s="36">
        <v>0.2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5371</v>
      </c>
      <c r="C78" s="34" t="s">
        <v>5372</v>
      </c>
      <c r="D78" s="34" t="s">
        <v>1019</v>
      </c>
      <c r="E78" s="34" t="s">
        <v>5373</v>
      </c>
      <c r="F78" s="34" t="s">
        <v>5129</v>
      </c>
      <c r="G78" s="35">
        <v>25.333333333333332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5374</v>
      </c>
      <c r="C79" s="34" t="s">
        <v>5375</v>
      </c>
      <c r="D79" s="34" t="s">
        <v>5376</v>
      </c>
      <c r="E79" s="34" t="s">
        <v>5377</v>
      </c>
      <c r="F79" s="34" t="s">
        <v>5129</v>
      </c>
      <c r="G79" s="35">
        <v>33.666666666666664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5378</v>
      </c>
      <c r="C80" s="34" t="s">
        <v>5379</v>
      </c>
      <c r="D80" s="34" t="s">
        <v>5380</v>
      </c>
      <c r="E80" s="34" t="s">
        <v>5377</v>
      </c>
      <c r="F80" s="34" t="s">
        <v>5129</v>
      </c>
      <c r="G80" s="35">
        <v>127</v>
      </c>
      <c r="H80" s="36">
        <v>0.4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ref="O80:O93" si="12">IF(K80+N80&gt;0,1,0)</f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5381</v>
      </c>
      <c r="C81" s="34" t="s">
        <v>5382</v>
      </c>
      <c r="D81" s="34" t="s">
        <v>5383</v>
      </c>
      <c r="E81" s="34" t="s">
        <v>5377</v>
      </c>
      <c r="F81" s="34" t="s">
        <v>5129</v>
      </c>
      <c r="G81" s="35">
        <v>110.33333333333333</v>
      </c>
      <c r="H81" s="36">
        <v>0.4</v>
      </c>
      <c r="I81" s="69"/>
      <c r="J81" s="70"/>
      <c r="K81" s="39">
        <f t="shared" ref="K81:K93" si="13">INT(J81/12*1720*I81)</f>
        <v>0</v>
      </c>
      <c r="L81" s="69"/>
      <c r="M81" s="70"/>
      <c r="N81" s="41">
        <f t="shared" ref="N81:N93" si="14">INT(M81/12*1720*L81)</f>
        <v>0</v>
      </c>
      <c r="O81" s="37">
        <f t="shared" si="12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5384</v>
      </c>
      <c r="C82" s="34" t="s">
        <v>5385</v>
      </c>
      <c r="D82" s="34" t="s">
        <v>5386</v>
      </c>
      <c r="E82" s="34" t="s">
        <v>5387</v>
      </c>
      <c r="F82" s="34" t="s">
        <v>5129</v>
      </c>
      <c r="G82" s="35">
        <v>125</v>
      </c>
      <c r="H82" s="36">
        <v>0.4</v>
      </c>
      <c r="I82" s="69"/>
      <c r="J82" s="70"/>
      <c r="K82" s="39">
        <f t="shared" si="13"/>
        <v>0</v>
      </c>
      <c r="L82" s="69"/>
      <c r="M82" s="70"/>
      <c r="N82" s="41">
        <f t="shared" si="14"/>
        <v>0</v>
      </c>
      <c r="O82" s="37">
        <f t="shared" si="12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5388</v>
      </c>
      <c r="C83" s="34" t="s">
        <v>5389</v>
      </c>
      <c r="D83" s="34" t="s">
        <v>5390</v>
      </c>
      <c r="E83" s="34" t="s">
        <v>5387</v>
      </c>
      <c r="F83" s="34" t="s">
        <v>5129</v>
      </c>
      <c r="G83" s="35">
        <v>95.333333333333329</v>
      </c>
      <c r="H83" s="36">
        <v>0.2</v>
      </c>
      <c r="I83" s="69"/>
      <c r="J83" s="70"/>
      <c r="K83" s="39">
        <f t="shared" si="13"/>
        <v>0</v>
      </c>
      <c r="L83" s="69"/>
      <c r="M83" s="70"/>
      <c r="N83" s="41">
        <f t="shared" si="14"/>
        <v>0</v>
      </c>
      <c r="O83" s="37">
        <f t="shared" si="12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5391</v>
      </c>
      <c r="C84" s="34" t="s">
        <v>5392</v>
      </c>
      <c r="D84" s="34" t="s">
        <v>3272</v>
      </c>
      <c r="E84" s="34" t="s">
        <v>5393</v>
      </c>
      <c r="F84" s="34" t="s">
        <v>5129</v>
      </c>
      <c r="G84" s="35">
        <v>146.33333333333334</v>
      </c>
      <c r="H84" s="36">
        <v>0.4</v>
      </c>
      <c r="I84" s="69"/>
      <c r="J84" s="70"/>
      <c r="K84" s="39">
        <f t="shared" si="13"/>
        <v>0</v>
      </c>
      <c r="L84" s="69"/>
      <c r="M84" s="70"/>
      <c r="N84" s="41">
        <f t="shared" si="14"/>
        <v>0</v>
      </c>
      <c r="O84" s="37">
        <f t="shared" si="12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5394</v>
      </c>
      <c r="C85" s="34" t="s">
        <v>5395</v>
      </c>
      <c r="D85" s="34" t="s">
        <v>458</v>
      </c>
      <c r="E85" s="34" t="s">
        <v>5396</v>
      </c>
      <c r="F85" s="34" t="s">
        <v>5129</v>
      </c>
      <c r="G85" s="35">
        <v>26.666666666666668</v>
      </c>
      <c r="H85" s="36">
        <v>0.2</v>
      </c>
      <c r="I85" s="69"/>
      <c r="J85" s="70"/>
      <c r="K85" s="39">
        <f t="shared" si="13"/>
        <v>0</v>
      </c>
      <c r="L85" s="69"/>
      <c r="M85" s="70"/>
      <c r="N85" s="41">
        <f t="shared" si="14"/>
        <v>0</v>
      </c>
      <c r="O85" s="37">
        <f t="shared" si="12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5397</v>
      </c>
      <c r="C86" s="34" t="s">
        <v>5398</v>
      </c>
      <c r="D86" s="34" t="s">
        <v>5399</v>
      </c>
      <c r="E86" s="34" t="s">
        <v>5400</v>
      </c>
      <c r="F86" s="34" t="s">
        <v>5129</v>
      </c>
      <c r="G86" s="35">
        <v>141.33333333333334</v>
      </c>
      <c r="H86" s="36">
        <v>0.4</v>
      </c>
      <c r="I86" s="69"/>
      <c r="J86" s="70"/>
      <c r="K86" s="39">
        <f t="shared" si="13"/>
        <v>0</v>
      </c>
      <c r="L86" s="69"/>
      <c r="M86" s="70"/>
      <c r="N86" s="41">
        <f t="shared" si="14"/>
        <v>0</v>
      </c>
      <c r="O86" s="37">
        <f t="shared" si="12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5401</v>
      </c>
      <c r="C87" s="34" t="s">
        <v>5402</v>
      </c>
      <c r="D87" s="34" t="s">
        <v>755</v>
      </c>
      <c r="E87" s="34" t="s">
        <v>3424</v>
      </c>
      <c r="F87" s="34" t="s">
        <v>5129</v>
      </c>
      <c r="G87" s="35">
        <v>41.666666666666664</v>
      </c>
      <c r="H87" s="36">
        <v>0.2</v>
      </c>
      <c r="I87" s="69"/>
      <c r="J87" s="70"/>
      <c r="K87" s="39">
        <f t="shared" si="13"/>
        <v>0</v>
      </c>
      <c r="L87" s="69"/>
      <c r="M87" s="70"/>
      <c r="N87" s="41">
        <f t="shared" si="14"/>
        <v>0</v>
      </c>
      <c r="O87" s="37">
        <f t="shared" si="12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5403</v>
      </c>
      <c r="C88" s="34" t="s">
        <v>5404</v>
      </c>
      <c r="D88" s="34" t="s">
        <v>5405</v>
      </c>
      <c r="E88" s="34" t="s">
        <v>3424</v>
      </c>
      <c r="F88" s="34" t="s">
        <v>5129</v>
      </c>
      <c r="G88" s="35">
        <v>120</v>
      </c>
      <c r="H88" s="36">
        <v>0.4</v>
      </c>
      <c r="I88" s="69"/>
      <c r="J88" s="70"/>
      <c r="K88" s="39">
        <f t="shared" si="13"/>
        <v>0</v>
      </c>
      <c r="L88" s="69"/>
      <c r="M88" s="70"/>
      <c r="N88" s="41">
        <f t="shared" si="14"/>
        <v>0</v>
      </c>
      <c r="O88" s="37">
        <f t="shared" si="12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5406</v>
      </c>
      <c r="C89" s="34" t="s">
        <v>5407</v>
      </c>
      <c r="D89" s="34" t="s">
        <v>5408</v>
      </c>
      <c r="E89" s="34" t="s">
        <v>5409</v>
      </c>
      <c r="F89" s="34" t="s">
        <v>5129</v>
      </c>
      <c r="G89" s="35">
        <v>170.66666666666666</v>
      </c>
      <c r="H89" s="36">
        <v>0.4</v>
      </c>
      <c r="I89" s="69"/>
      <c r="J89" s="70"/>
      <c r="K89" s="39">
        <f t="shared" si="13"/>
        <v>0</v>
      </c>
      <c r="L89" s="69"/>
      <c r="M89" s="70"/>
      <c r="N89" s="41">
        <f t="shared" si="14"/>
        <v>0</v>
      </c>
      <c r="O89" s="37">
        <f t="shared" si="12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5410</v>
      </c>
      <c r="C90" s="34" t="s">
        <v>5411</v>
      </c>
      <c r="D90" s="34" t="s">
        <v>383</v>
      </c>
      <c r="E90" s="34" t="s">
        <v>5412</v>
      </c>
      <c r="F90" s="34" t="s">
        <v>5129</v>
      </c>
      <c r="G90" s="35">
        <v>46</v>
      </c>
      <c r="H90" s="36">
        <v>0.2</v>
      </c>
      <c r="I90" s="69"/>
      <c r="J90" s="70"/>
      <c r="K90" s="39">
        <f t="shared" si="13"/>
        <v>0</v>
      </c>
      <c r="L90" s="69"/>
      <c r="M90" s="70"/>
      <c r="N90" s="41">
        <f t="shared" si="14"/>
        <v>0</v>
      </c>
      <c r="O90" s="37">
        <f t="shared" si="12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5413</v>
      </c>
      <c r="C91" s="34" t="s">
        <v>5414</v>
      </c>
      <c r="D91" s="34" t="s">
        <v>1797</v>
      </c>
      <c r="E91" s="34" t="s">
        <v>5415</v>
      </c>
      <c r="F91" s="34" t="s">
        <v>5129</v>
      </c>
      <c r="G91" s="35">
        <v>129.66666666666666</v>
      </c>
      <c r="H91" s="36">
        <v>0.4</v>
      </c>
      <c r="I91" s="69"/>
      <c r="J91" s="70"/>
      <c r="K91" s="39">
        <f t="shared" si="13"/>
        <v>0</v>
      </c>
      <c r="L91" s="69"/>
      <c r="M91" s="70"/>
      <c r="N91" s="41">
        <f t="shared" si="14"/>
        <v>0</v>
      </c>
      <c r="O91" s="37">
        <f t="shared" si="12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5416</v>
      </c>
      <c r="C92" s="34" t="s">
        <v>5417</v>
      </c>
      <c r="D92" s="34" t="s">
        <v>5418</v>
      </c>
      <c r="E92" s="34" t="s">
        <v>5419</v>
      </c>
      <c r="F92" s="34" t="s">
        <v>5129</v>
      </c>
      <c r="G92" s="35">
        <v>51.666666666666664</v>
      </c>
      <c r="H92" s="36">
        <v>0.2</v>
      </c>
      <c r="I92" s="69"/>
      <c r="J92" s="70"/>
      <c r="K92" s="39">
        <f t="shared" si="13"/>
        <v>0</v>
      </c>
      <c r="L92" s="69"/>
      <c r="M92" s="70"/>
      <c r="N92" s="41">
        <f t="shared" si="14"/>
        <v>0</v>
      </c>
      <c r="O92" s="37">
        <f t="shared" si="12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thickBot="1" x14ac:dyDescent="0.35">
      <c r="B93" s="40" t="s">
        <v>5420</v>
      </c>
      <c r="C93" s="34" t="s">
        <v>5421</v>
      </c>
      <c r="D93" s="34" t="s">
        <v>5422</v>
      </c>
      <c r="E93" s="34" t="s">
        <v>5419</v>
      </c>
      <c r="F93" s="34" t="s">
        <v>5129</v>
      </c>
      <c r="G93" s="35">
        <v>89</v>
      </c>
      <c r="H93" s="36">
        <v>0.2</v>
      </c>
      <c r="I93" s="69"/>
      <c r="J93" s="70"/>
      <c r="K93" s="39">
        <f t="shared" si="13"/>
        <v>0</v>
      </c>
      <c r="L93" s="69"/>
      <c r="M93" s="70"/>
      <c r="N93" s="41">
        <f t="shared" si="14"/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33" customHeight="1" thickBot="1" x14ac:dyDescent="0.35">
      <c r="B94" s="142" t="s">
        <v>6258</v>
      </c>
      <c r="C94" s="143"/>
      <c r="D94" s="143"/>
      <c r="E94" s="106" t="s">
        <v>6276</v>
      </c>
      <c r="F94" s="106">
        <f>O94</f>
        <v>0</v>
      </c>
      <c r="G94" s="107"/>
      <c r="H94" s="108"/>
      <c r="I94" s="144">
        <f>SUM(K5:K93)</f>
        <v>0</v>
      </c>
      <c r="J94" s="145"/>
      <c r="K94" s="146"/>
      <c r="L94" s="144">
        <f>SUM(N5:N93)</f>
        <v>0</v>
      </c>
      <c r="M94" s="145"/>
      <c r="N94" s="146"/>
      <c r="O94" s="29">
        <f>SUM(O5:O93)</f>
        <v>0</v>
      </c>
    </row>
    <row r="115" spans="5:5" x14ac:dyDescent="0.3">
      <c r="E115" s="66"/>
    </row>
    <row r="241" spans="2:2" x14ac:dyDescent="0.3">
      <c r="B241" s="28"/>
    </row>
    <row r="242" spans="2:2" x14ac:dyDescent="0.3">
      <c r="B242" s="28"/>
    </row>
    <row r="243" spans="2:2" x14ac:dyDescent="0.3">
      <c r="B243" s="28"/>
    </row>
    <row r="244" spans="2:2" x14ac:dyDescent="0.3">
      <c r="B244" s="28"/>
    </row>
    <row r="245" spans="2:2" x14ac:dyDescent="0.3">
      <c r="B245" s="28"/>
    </row>
    <row r="246" spans="2:2" x14ac:dyDescent="0.3">
      <c r="B246" s="28"/>
    </row>
    <row r="247" spans="2:2" x14ac:dyDescent="0.3">
      <c r="B247" s="28"/>
    </row>
    <row r="248" spans="2:2" x14ac:dyDescent="0.3">
      <c r="B248" s="28"/>
    </row>
    <row r="249" spans="2:2" x14ac:dyDescent="0.3">
      <c r="B249" s="28"/>
    </row>
    <row r="250" spans="2:2" x14ac:dyDescent="0.3">
      <c r="B250" s="28"/>
    </row>
    <row r="251" spans="2:2" x14ac:dyDescent="0.3">
      <c r="B251" s="28"/>
    </row>
    <row r="252" spans="2:2" x14ac:dyDescent="0.3">
      <c r="B252" s="28"/>
    </row>
    <row r="253" spans="2:2" x14ac:dyDescent="0.3">
      <c r="B253" s="28"/>
    </row>
    <row r="254" spans="2:2" x14ac:dyDescent="0.3">
      <c r="B254" s="28"/>
    </row>
    <row r="255" spans="2:2" x14ac:dyDescent="0.3">
      <c r="B255" s="28"/>
    </row>
    <row r="256" spans="2:2" x14ac:dyDescent="0.3">
      <c r="B256" s="28"/>
    </row>
    <row r="257" spans="2:2" x14ac:dyDescent="0.3">
      <c r="B257" s="28"/>
    </row>
    <row r="258" spans="2:2" x14ac:dyDescent="0.3">
      <c r="B258" s="28"/>
    </row>
    <row r="259" spans="2:2" x14ac:dyDescent="0.3">
      <c r="B259" s="28"/>
    </row>
    <row r="260" spans="2:2" x14ac:dyDescent="0.3">
      <c r="B260" s="28"/>
    </row>
    <row r="261" spans="2:2" x14ac:dyDescent="0.3">
      <c r="B261" s="28"/>
    </row>
    <row r="262" spans="2:2" x14ac:dyDescent="0.3">
      <c r="B262" s="28"/>
    </row>
    <row r="263" spans="2:2" x14ac:dyDescent="0.3">
      <c r="B263" s="28"/>
    </row>
    <row r="264" spans="2:2" x14ac:dyDescent="0.3">
      <c r="B264" s="28"/>
    </row>
    <row r="265" spans="2:2" x14ac:dyDescent="0.3">
      <c r="B265" s="28"/>
    </row>
    <row r="266" spans="2:2" x14ac:dyDescent="0.3">
      <c r="B266" s="28"/>
    </row>
    <row r="267" spans="2:2" x14ac:dyDescent="0.3">
      <c r="B267" s="28"/>
    </row>
    <row r="268" spans="2:2" x14ac:dyDescent="0.3">
      <c r="B268" s="28"/>
    </row>
    <row r="269" spans="2:2" x14ac:dyDescent="0.3">
      <c r="B269" s="28"/>
    </row>
    <row r="270" spans="2:2" x14ac:dyDescent="0.3">
      <c r="B270" s="28"/>
    </row>
    <row r="271" spans="2:2" x14ac:dyDescent="0.3">
      <c r="B271" s="28"/>
    </row>
    <row r="272" spans="2:2" x14ac:dyDescent="0.3">
      <c r="B272" s="28"/>
    </row>
    <row r="273" spans="2:2" x14ac:dyDescent="0.3">
      <c r="B273" s="28"/>
    </row>
    <row r="274" spans="2:2" x14ac:dyDescent="0.3">
      <c r="B274" s="28"/>
    </row>
    <row r="275" spans="2:2" x14ac:dyDescent="0.3">
      <c r="B275" s="28"/>
    </row>
  </sheetData>
  <sheetProtection algorithmName="SHA-512" hashValue="T2C5dGHrkhxxhyUTrFvXqHu09lPiPZQoHnG/TCvOdlV4aiydDvIPx9UqpdjFPgI7UCtk28kJ2vo0UIMdkU5i9w==" saltValue="pta2v5svVjmj8vAV0xp5XA==" spinCount="100000" sheet="1" objects="1" scenarios="1" autoFilter="0"/>
  <mergeCells count="10">
    <mergeCell ref="Q2:Q3"/>
    <mergeCell ref="R2:R3"/>
    <mergeCell ref="I2:K2"/>
    <mergeCell ref="L2:N2"/>
    <mergeCell ref="B94:D94"/>
    <mergeCell ref="I94:K94"/>
    <mergeCell ref="L94:N94"/>
    <mergeCell ref="B4:D4"/>
    <mergeCell ref="I4:K4"/>
    <mergeCell ref="L4:N4"/>
  </mergeCells>
  <conditionalFormatting sqref="B5:B93">
    <cfRule type="expression" dxfId="28" priority="28">
      <formula>O5=1</formula>
    </cfRule>
  </conditionalFormatting>
  <conditionalFormatting sqref="C5:C93">
    <cfRule type="expression" dxfId="27" priority="27">
      <formula>O5=1</formula>
    </cfRule>
  </conditionalFormatting>
  <conditionalFormatting sqref="E5:E93">
    <cfRule type="expression" dxfId="26" priority="26">
      <formula>O5=1</formula>
    </cfRule>
  </conditionalFormatting>
  <conditionalFormatting sqref="F5:F93">
    <cfRule type="expression" dxfId="25" priority="25">
      <formula>O5=1</formula>
    </cfRule>
  </conditionalFormatting>
  <conditionalFormatting sqref="G5:G93">
    <cfRule type="expression" dxfId="24" priority="24">
      <formula>O5=1</formula>
    </cfRule>
  </conditionalFormatting>
  <conditionalFormatting sqref="H5:H93">
    <cfRule type="expression" dxfId="23" priority="4">
      <formula>O5=1</formula>
    </cfRule>
  </conditionalFormatting>
  <conditionalFormatting sqref="H5:H93">
    <cfRule type="expression" dxfId="22" priority="3">
      <formula>$I5+$L5&gt;$H5</formula>
    </cfRule>
  </conditionalFormatting>
  <conditionalFormatting sqref="K5:K93">
    <cfRule type="expression" dxfId="21" priority="2">
      <formula>$Q5=0</formula>
    </cfRule>
  </conditionalFormatting>
  <conditionalFormatting sqref="N5:N93">
    <cfRule type="expression" dxfId="20" priority="1">
      <formula>$R5=0</formula>
    </cfRule>
  </conditionalFormatting>
  <dataValidations count="1">
    <dataValidation type="whole" allowBlank="1" showInputMessage="1" showErrorMessage="1" sqref="N5:N93 K5:K93" xr:uid="{757F1589-F6F1-4317-A980-73B6E494084F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77E6DF-F468-4001-B8D0-CC4BC6290D7C}">
          <x14:formula1>
            <xm:f>data!$B$1:$B$33</xm:f>
          </x14:formula1>
          <xm:sqref>M5:M93 J5:J93</xm:sqref>
        </x14:dataValidation>
        <x14:dataValidation type="list" allowBlank="1" showInputMessage="1" showErrorMessage="1" xr:uid="{E7D2A8B0-2C1A-4BCF-9CF2-435343500F41}">
          <x14:formula1>
            <xm:f>data!$A$1:$A$5</xm:f>
          </x14:formula1>
          <xm:sqref>L5:L93 I5:I93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CC5D-651C-4023-8164-10F7C8C9661F}">
  <dimension ref="A1:R323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Vysočina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F143</f>
        <v>0</v>
      </c>
      <c r="G4" s="107"/>
      <c r="H4" s="108"/>
      <c r="I4" s="144">
        <f>I143</f>
        <v>0</v>
      </c>
      <c r="J4" s="145"/>
      <c r="K4" s="145"/>
      <c r="L4" s="144">
        <f>L143</f>
        <v>0</v>
      </c>
      <c r="M4" s="145"/>
      <c r="N4" s="146"/>
      <c r="P4" s="37"/>
    </row>
    <row r="5" spans="1:18" ht="20.100000000000001" customHeight="1" x14ac:dyDescent="0.3">
      <c r="B5" s="40" t="s">
        <v>5423</v>
      </c>
      <c r="C5" s="34" t="s">
        <v>5424</v>
      </c>
      <c r="D5" s="34" t="s">
        <v>688</v>
      </c>
      <c r="E5" s="34" t="s">
        <v>5425</v>
      </c>
      <c r="F5" s="34" t="s">
        <v>5426</v>
      </c>
      <c r="G5" s="35">
        <v>22.666666666666668</v>
      </c>
      <c r="H5" s="36">
        <v>0.2</v>
      </c>
      <c r="I5" s="69"/>
      <c r="J5" s="70"/>
      <c r="K5" s="39">
        <f t="shared" ref="K5:K52" si="0">INT(J5/12*1720*I5)</f>
        <v>0</v>
      </c>
      <c r="L5" s="69"/>
      <c r="M5" s="70"/>
      <c r="N5" s="41">
        <f t="shared" ref="N5:N52" si="1">INT(M5/12*1720*L5)</f>
        <v>0</v>
      </c>
      <c r="O5" s="37">
        <f t="shared" ref="O5:O51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5427</v>
      </c>
      <c r="C6" s="34" t="s">
        <v>5428</v>
      </c>
      <c r="D6" s="34" t="s">
        <v>5429</v>
      </c>
      <c r="E6" s="34" t="s">
        <v>5430</v>
      </c>
      <c r="F6" s="34" t="s">
        <v>5426</v>
      </c>
      <c r="G6" s="35">
        <v>151</v>
      </c>
      <c r="H6" s="36">
        <v>0.4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5431</v>
      </c>
      <c r="C7" s="34" t="s">
        <v>5432</v>
      </c>
      <c r="D7" s="34" t="s">
        <v>5433</v>
      </c>
      <c r="E7" s="34" t="s">
        <v>5434</v>
      </c>
      <c r="F7" s="34" t="s">
        <v>5426</v>
      </c>
      <c r="G7" s="35">
        <v>161.66666666666666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5435</v>
      </c>
      <c r="C8" s="34" t="s">
        <v>5436</v>
      </c>
      <c r="D8" s="34" t="s">
        <v>988</v>
      </c>
      <c r="E8" s="34" t="s">
        <v>5437</v>
      </c>
      <c r="F8" s="34" t="s">
        <v>5426</v>
      </c>
      <c r="G8" s="35">
        <v>28.333333333333332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5438</v>
      </c>
      <c r="C9" s="34" t="s">
        <v>5439</v>
      </c>
      <c r="D9" s="34" t="s">
        <v>2894</v>
      </c>
      <c r="E9" s="34" t="s">
        <v>5440</v>
      </c>
      <c r="F9" s="34" t="s">
        <v>5426</v>
      </c>
      <c r="G9" s="35">
        <v>141</v>
      </c>
      <c r="H9" s="36">
        <v>0.4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5441</v>
      </c>
      <c r="C10" s="34" t="s">
        <v>5442</v>
      </c>
      <c r="D10" s="34" t="s">
        <v>1629</v>
      </c>
      <c r="E10" s="34" t="s">
        <v>5443</v>
      </c>
      <c r="F10" s="34" t="s">
        <v>5426</v>
      </c>
      <c r="G10" s="35">
        <v>83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5444</v>
      </c>
      <c r="C11" s="34" t="s">
        <v>5445</v>
      </c>
      <c r="D11" s="34" t="s">
        <v>1693</v>
      </c>
      <c r="E11" s="34" t="s">
        <v>5446</v>
      </c>
      <c r="F11" s="34" t="s">
        <v>5426</v>
      </c>
      <c r="G11" s="35">
        <v>144.33333333333334</v>
      </c>
      <c r="H11" s="36">
        <v>0.4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5447</v>
      </c>
      <c r="C12" s="34" t="s">
        <v>5448</v>
      </c>
      <c r="D12" s="34" t="s">
        <v>1749</v>
      </c>
      <c r="E12" s="34" t="s">
        <v>5449</v>
      </c>
      <c r="F12" s="34" t="s">
        <v>5426</v>
      </c>
      <c r="G12" s="35">
        <v>27.333333333333332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5450</v>
      </c>
      <c r="C13" s="34" t="s">
        <v>5451</v>
      </c>
      <c r="D13" s="34" t="s">
        <v>5452</v>
      </c>
      <c r="E13" s="34" t="s">
        <v>795</v>
      </c>
      <c r="F13" s="34" t="s">
        <v>5426</v>
      </c>
      <c r="G13" s="35">
        <v>160.33333333333334</v>
      </c>
      <c r="H13" s="36">
        <v>0.4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5453</v>
      </c>
      <c r="C14" s="34" t="s">
        <v>5454</v>
      </c>
      <c r="D14" s="34" t="s">
        <v>3060</v>
      </c>
      <c r="E14" s="34" t="s">
        <v>5455</v>
      </c>
      <c r="F14" s="34" t="s">
        <v>5426</v>
      </c>
      <c r="G14" s="35">
        <v>134.66666666666666</v>
      </c>
      <c r="H14" s="36">
        <v>0.4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5456</v>
      </c>
      <c r="C15" s="34" t="s">
        <v>5457</v>
      </c>
      <c r="D15" s="34" t="s">
        <v>822</v>
      </c>
      <c r="E15" s="34" t="s">
        <v>5458</v>
      </c>
      <c r="F15" s="34" t="s">
        <v>5426</v>
      </c>
      <c r="G15" s="35">
        <v>25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5459</v>
      </c>
      <c r="C16" s="34" t="s">
        <v>5460</v>
      </c>
      <c r="D16" s="34" t="s">
        <v>260</v>
      </c>
      <c r="E16" s="34" t="s">
        <v>5461</v>
      </c>
      <c r="F16" s="34" t="s">
        <v>5426</v>
      </c>
      <c r="G16" s="35">
        <v>23.666666666666668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5462</v>
      </c>
      <c r="C17" s="34" t="s">
        <v>5463</v>
      </c>
      <c r="D17" s="34" t="s">
        <v>368</v>
      </c>
      <c r="E17" s="34" t="s">
        <v>5464</v>
      </c>
      <c r="F17" s="34" t="s">
        <v>5426</v>
      </c>
      <c r="G17" s="35">
        <v>29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5465</v>
      </c>
      <c r="C18" s="34" t="s">
        <v>5466</v>
      </c>
      <c r="D18" s="34" t="s">
        <v>425</v>
      </c>
      <c r="E18" s="34" t="s">
        <v>5467</v>
      </c>
      <c r="F18" s="34" t="s">
        <v>5426</v>
      </c>
      <c r="G18" s="35">
        <v>111.33333333333333</v>
      </c>
      <c r="H18" s="36">
        <v>0.4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5468</v>
      </c>
      <c r="C19" s="34" t="s">
        <v>5469</v>
      </c>
      <c r="D19" s="34" t="s">
        <v>458</v>
      </c>
      <c r="E19" s="34" t="s">
        <v>5470</v>
      </c>
      <c r="F19" s="34" t="s">
        <v>5426</v>
      </c>
      <c r="G19" s="35">
        <v>50.333333333333336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5471</v>
      </c>
      <c r="C20" s="34" t="s">
        <v>5472</v>
      </c>
      <c r="D20" s="34" t="s">
        <v>314</v>
      </c>
      <c r="E20" s="34" t="s">
        <v>5473</v>
      </c>
      <c r="F20" s="34" t="s">
        <v>5426</v>
      </c>
      <c r="G20" s="35">
        <v>36.333333333333336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5474</v>
      </c>
      <c r="C21" s="34" t="s">
        <v>5475</v>
      </c>
      <c r="D21" s="34" t="s">
        <v>988</v>
      </c>
      <c r="E21" s="34" t="s">
        <v>5476</v>
      </c>
      <c r="F21" s="34" t="s">
        <v>5426</v>
      </c>
      <c r="G21" s="35">
        <v>117.66666666666667</v>
      </c>
      <c r="H21" s="36">
        <v>0.4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5477</v>
      </c>
      <c r="C22" s="34" t="s">
        <v>5478</v>
      </c>
      <c r="D22" s="34" t="s">
        <v>301</v>
      </c>
      <c r="E22" s="34" t="s">
        <v>5479</v>
      </c>
      <c r="F22" s="34" t="s">
        <v>5426</v>
      </c>
      <c r="G22" s="35">
        <v>107</v>
      </c>
      <c r="H22" s="36">
        <v>0.4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5480</v>
      </c>
      <c r="C23" s="34" t="s">
        <v>5481</v>
      </c>
      <c r="D23" s="34" t="s">
        <v>552</v>
      </c>
      <c r="E23" s="34" t="s">
        <v>5482</v>
      </c>
      <c r="F23" s="34" t="s">
        <v>5426</v>
      </c>
      <c r="G23" s="35">
        <v>46.666666666666664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5483</v>
      </c>
      <c r="C24" s="34" t="s">
        <v>5484</v>
      </c>
      <c r="D24" s="34" t="s">
        <v>383</v>
      </c>
      <c r="E24" s="34" t="s">
        <v>5485</v>
      </c>
      <c r="F24" s="34" t="s">
        <v>5426</v>
      </c>
      <c r="G24" s="35">
        <v>89.333333333333329</v>
      </c>
      <c r="H24" s="36">
        <v>0.2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5486</v>
      </c>
      <c r="C25" s="34" t="s">
        <v>5487</v>
      </c>
      <c r="D25" s="34" t="s">
        <v>5488</v>
      </c>
      <c r="E25" s="34" t="s">
        <v>5489</v>
      </c>
      <c r="F25" s="34" t="s">
        <v>5426</v>
      </c>
      <c r="G25" s="35">
        <v>172.33333333333334</v>
      </c>
      <c r="H25" s="36">
        <v>0.4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5490</v>
      </c>
      <c r="C26" s="34" t="s">
        <v>5491</v>
      </c>
      <c r="D26" s="34" t="s">
        <v>1249</v>
      </c>
      <c r="E26" s="34" t="s">
        <v>5492</v>
      </c>
      <c r="F26" s="34" t="s">
        <v>5426</v>
      </c>
      <c r="G26" s="35">
        <v>72.333333333333329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5493</v>
      </c>
      <c r="C27" s="34" t="s">
        <v>5494</v>
      </c>
      <c r="D27" s="34" t="s">
        <v>5495</v>
      </c>
      <c r="E27" s="34" t="s">
        <v>5496</v>
      </c>
      <c r="F27" s="34" t="s">
        <v>5426</v>
      </c>
      <c r="G27" s="35">
        <v>117.66666666666667</v>
      </c>
      <c r="H27" s="36">
        <v>0.4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5497</v>
      </c>
      <c r="C28" s="34" t="s">
        <v>5498</v>
      </c>
      <c r="D28" s="34" t="s">
        <v>401</v>
      </c>
      <c r="E28" s="34" t="s">
        <v>5499</v>
      </c>
      <c r="F28" s="34" t="s">
        <v>5426</v>
      </c>
      <c r="G28" s="35">
        <v>122.33333333333333</v>
      </c>
      <c r="H28" s="36">
        <v>0.4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5500</v>
      </c>
      <c r="C29" s="34" t="s">
        <v>5501</v>
      </c>
      <c r="D29" s="34" t="s">
        <v>5502</v>
      </c>
      <c r="E29" s="34" t="s">
        <v>5499</v>
      </c>
      <c r="F29" s="34" t="s">
        <v>5426</v>
      </c>
      <c r="G29" s="35">
        <v>143.66666666666666</v>
      </c>
      <c r="H29" s="36">
        <v>0.4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5503</v>
      </c>
      <c r="C30" s="34" t="s">
        <v>5504</v>
      </c>
      <c r="D30" s="34" t="s">
        <v>391</v>
      </c>
      <c r="E30" s="34" t="s">
        <v>5505</v>
      </c>
      <c r="F30" s="34" t="s">
        <v>5426</v>
      </c>
      <c r="G30" s="35">
        <v>20.333333333333332</v>
      </c>
      <c r="H30" s="36">
        <v>0.2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5506</v>
      </c>
      <c r="C31" s="34" t="s">
        <v>5507</v>
      </c>
      <c r="D31" s="34" t="s">
        <v>1137</v>
      </c>
      <c r="E31" s="34" t="s">
        <v>5508</v>
      </c>
      <c r="F31" s="34" t="s">
        <v>5426</v>
      </c>
      <c r="G31" s="35">
        <v>26.333333333333332</v>
      </c>
      <c r="H31" s="36">
        <v>0.2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5509</v>
      </c>
      <c r="C32" s="34" t="s">
        <v>5510</v>
      </c>
      <c r="D32" s="34" t="s">
        <v>383</v>
      </c>
      <c r="E32" s="34" t="s">
        <v>5511</v>
      </c>
      <c r="F32" s="34" t="s">
        <v>5426</v>
      </c>
      <c r="G32" s="35">
        <v>21</v>
      </c>
      <c r="H32" s="36">
        <v>0.2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5512</v>
      </c>
      <c r="C33" s="34" t="s">
        <v>5513</v>
      </c>
      <c r="D33" s="34" t="s">
        <v>5514</v>
      </c>
      <c r="E33" s="34" t="s">
        <v>5515</v>
      </c>
      <c r="F33" s="34" t="s">
        <v>5426</v>
      </c>
      <c r="G33" s="35">
        <v>168.33333333333334</v>
      </c>
      <c r="H33" s="36">
        <v>0.4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5516</v>
      </c>
      <c r="C34" s="34" t="s">
        <v>5517</v>
      </c>
      <c r="D34" s="34" t="s">
        <v>5518</v>
      </c>
      <c r="E34" s="34" t="s">
        <v>5519</v>
      </c>
      <c r="F34" s="34" t="s">
        <v>5426</v>
      </c>
      <c r="G34" s="35">
        <v>71</v>
      </c>
      <c r="H34" s="36">
        <v>0.2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5520</v>
      </c>
      <c r="C35" s="34" t="s">
        <v>5521</v>
      </c>
      <c r="D35" s="34" t="s">
        <v>5522</v>
      </c>
      <c r="E35" s="34" t="s">
        <v>5523</v>
      </c>
      <c r="F35" s="34" t="s">
        <v>5426</v>
      </c>
      <c r="G35" s="35">
        <v>48</v>
      </c>
      <c r="H35" s="36">
        <v>0.2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5524</v>
      </c>
      <c r="C36" s="34" t="s">
        <v>5525</v>
      </c>
      <c r="D36" s="34" t="s">
        <v>1383</v>
      </c>
      <c r="E36" s="34" t="s">
        <v>5526</v>
      </c>
      <c r="F36" s="34" t="s">
        <v>5426</v>
      </c>
      <c r="G36" s="35">
        <v>23.333333333333332</v>
      </c>
      <c r="H36" s="36">
        <v>0.2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si="2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5527</v>
      </c>
      <c r="C37" s="34" t="s">
        <v>5528</v>
      </c>
      <c r="D37" s="34" t="s">
        <v>5261</v>
      </c>
      <c r="E37" s="34" t="s">
        <v>5529</v>
      </c>
      <c r="F37" s="34" t="s">
        <v>5426</v>
      </c>
      <c r="G37" s="35">
        <v>24</v>
      </c>
      <c r="H37" s="36">
        <v>0.2</v>
      </c>
      <c r="I37" s="69"/>
      <c r="J37" s="70"/>
      <c r="K37" s="39">
        <f t="shared" si="0"/>
        <v>0</v>
      </c>
      <c r="L37" s="69"/>
      <c r="M37" s="70"/>
      <c r="N37" s="41">
        <f t="shared" si="1"/>
        <v>0</v>
      </c>
      <c r="O37" s="37">
        <f t="shared" si="2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5530</v>
      </c>
      <c r="C38" s="34" t="s">
        <v>5531</v>
      </c>
      <c r="D38" s="34" t="s">
        <v>5532</v>
      </c>
      <c r="E38" s="34" t="s">
        <v>5533</v>
      </c>
      <c r="F38" s="34" t="s">
        <v>5426</v>
      </c>
      <c r="G38" s="35">
        <v>22.333333333333332</v>
      </c>
      <c r="H38" s="36">
        <v>0.2</v>
      </c>
      <c r="I38" s="69"/>
      <c r="J38" s="70"/>
      <c r="K38" s="39">
        <f t="shared" si="0"/>
        <v>0</v>
      </c>
      <c r="L38" s="69"/>
      <c r="M38" s="70"/>
      <c r="N38" s="41">
        <f t="shared" si="1"/>
        <v>0</v>
      </c>
      <c r="O38" s="37">
        <f t="shared" si="2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5534</v>
      </c>
      <c r="C39" s="34" t="s">
        <v>5535</v>
      </c>
      <c r="D39" s="34" t="s">
        <v>5536</v>
      </c>
      <c r="E39" s="34" t="s">
        <v>5533</v>
      </c>
      <c r="F39" s="34" t="s">
        <v>5426</v>
      </c>
      <c r="G39" s="35">
        <v>86.666666666666671</v>
      </c>
      <c r="H39" s="36">
        <v>0.2</v>
      </c>
      <c r="I39" s="69"/>
      <c r="J39" s="70"/>
      <c r="K39" s="39">
        <f t="shared" si="0"/>
        <v>0</v>
      </c>
      <c r="L39" s="69"/>
      <c r="M39" s="70"/>
      <c r="N39" s="41">
        <f t="shared" si="1"/>
        <v>0</v>
      </c>
      <c r="O39" s="37">
        <f t="shared" si="2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5537</v>
      </c>
      <c r="C40" s="34" t="s">
        <v>5538</v>
      </c>
      <c r="D40" s="34" t="s">
        <v>5539</v>
      </c>
      <c r="E40" s="34" t="s">
        <v>5533</v>
      </c>
      <c r="F40" s="34" t="s">
        <v>5426</v>
      </c>
      <c r="G40" s="35">
        <v>36.333333333333336</v>
      </c>
      <c r="H40" s="36">
        <v>0.2</v>
      </c>
      <c r="I40" s="69"/>
      <c r="J40" s="70"/>
      <c r="K40" s="39">
        <f t="shared" si="0"/>
        <v>0</v>
      </c>
      <c r="L40" s="69"/>
      <c r="M40" s="70"/>
      <c r="N40" s="41">
        <f t="shared" si="1"/>
        <v>0</v>
      </c>
      <c r="O40" s="37">
        <f t="shared" si="2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5540</v>
      </c>
      <c r="C41" s="34" t="s">
        <v>5541</v>
      </c>
      <c r="D41" s="34" t="s">
        <v>5542</v>
      </c>
      <c r="E41" s="34" t="s">
        <v>5543</v>
      </c>
      <c r="F41" s="34" t="s">
        <v>5426</v>
      </c>
      <c r="G41" s="35">
        <v>148.33333333333334</v>
      </c>
      <c r="H41" s="36">
        <v>0.4</v>
      </c>
      <c r="I41" s="69"/>
      <c r="J41" s="70"/>
      <c r="K41" s="39">
        <f t="shared" si="0"/>
        <v>0</v>
      </c>
      <c r="L41" s="69"/>
      <c r="M41" s="70"/>
      <c r="N41" s="41">
        <f t="shared" si="1"/>
        <v>0</v>
      </c>
      <c r="O41" s="37">
        <f t="shared" si="2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5544</v>
      </c>
      <c r="C42" s="34" t="s">
        <v>5545</v>
      </c>
      <c r="D42" s="34" t="s">
        <v>1402</v>
      </c>
      <c r="E42" s="34" t="s">
        <v>5546</v>
      </c>
      <c r="F42" s="34" t="s">
        <v>5426</v>
      </c>
      <c r="G42" s="35">
        <v>54.333333333333336</v>
      </c>
      <c r="H42" s="36">
        <v>0.2</v>
      </c>
      <c r="I42" s="69"/>
      <c r="J42" s="70"/>
      <c r="K42" s="39">
        <f t="shared" si="0"/>
        <v>0</v>
      </c>
      <c r="L42" s="69"/>
      <c r="M42" s="70"/>
      <c r="N42" s="41">
        <f t="shared" si="1"/>
        <v>0</v>
      </c>
      <c r="O42" s="37">
        <f t="shared" si="2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5547</v>
      </c>
      <c r="C43" s="34" t="s">
        <v>5548</v>
      </c>
      <c r="D43" s="34" t="s">
        <v>1792</v>
      </c>
      <c r="E43" s="34" t="s">
        <v>5549</v>
      </c>
      <c r="F43" s="34" t="s">
        <v>5426</v>
      </c>
      <c r="G43" s="35">
        <v>136.33333333333334</v>
      </c>
      <c r="H43" s="36">
        <v>0.4</v>
      </c>
      <c r="I43" s="69"/>
      <c r="J43" s="70"/>
      <c r="K43" s="39">
        <f t="shared" si="0"/>
        <v>0</v>
      </c>
      <c r="L43" s="69"/>
      <c r="M43" s="70"/>
      <c r="N43" s="41">
        <f t="shared" si="1"/>
        <v>0</v>
      </c>
      <c r="O43" s="37">
        <f t="shared" si="2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5550</v>
      </c>
      <c r="C44" s="34" t="s">
        <v>5551</v>
      </c>
      <c r="D44" s="34" t="s">
        <v>1119</v>
      </c>
      <c r="E44" s="34" t="s">
        <v>4502</v>
      </c>
      <c r="F44" s="34" t="s">
        <v>5426</v>
      </c>
      <c r="G44" s="35">
        <v>101.66666666666667</v>
      </c>
      <c r="H44" s="36">
        <v>0.4</v>
      </c>
      <c r="I44" s="69"/>
      <c r="J44" s="70"/>
      <c r="K44" s="39">
        <f t="shared" si="0"/>
        <v>0</v>
      </c>
      <c r="L44" s="69"/>
      <c r="M44" s="70"/>
      <c r="N44" s="41">
        <f t="shared" si="1"/>
        <v>0</v>
      </c>
      <c r="O44" s="37">
        <f t="shared" si="2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5552</v>
      </c>
      <c r="C45" s="34" t="s">
        <v>5553</v>
      </c>
      <c r="D45" s="34" t="s">
        <v>1058</v>
      </c>
      <c r="E45" s="34" t="s">
        <v>5554</v>
      </c>
      <c r="F45" s="34" t="s">
        <v>5426</v>
      </c>
      <c r="G45" s="35">
        <v>31</v>
      </c>
      <c r="H45" s="36">
        <v>0.2</v>
      </c>
      <c r="I45" s="69"/>
      <c r="J45" s="70"/>
      <c r="K45" s="39">
        <f t="shared" si="0"/>
        <v>0</v>
      </c>
      <c r="L45" s="69"/>
      <c r="M45" s="70"/>
      <c r="N45" s="41">
        <f t="shared" si="1"/>
        <v>0</v>
      </c>
      <c r="O45" s="37">
        <f t="shared" si="2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5555</v>
      </c>
      <c r="C46" s="34" t="s">
        <v>5556</v>
      </c>
      <c r="D46" s="34" t="s">
        <v>926</v>
      </c>
      <c r="E46" s="34" t="s">
        <v>957</v>
      </c>
      <c r="F46" s="34" t="s">
        <v>5426</v>
      </c>
      <c r="G46" s="35">
        <v>29.333333333333332</v>
      </c>
      <c r="H46" s="36">
        <v>0.2</v>
      </c>
      <c r="I46" s="69"/>
      <c r="J46" s="70"/>
      <c r="K46" s="39">
        <f t="shared" si="0"/>
        <v>0</v>
      </c>
      <c r="L46" s="69"/>
      <c r="M46" s="70"/>
      <c r="N46" s="41">
        <f t="shared" si="1"/>
        <v>0</v>
      </c>
      <c r="O46" s="37">
        <f t="shared" si="2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5557</v>
      </c>
      <c r="C47" s="34" t="s">
        <v>5558</v>
      </c>
      <c r="D47" s="34" t="s">
        <v>454</v>
      </c>
      <c r="E47" s="34" t="s">
        <v>5559</v>
      </c>
      <c r="F47" s="34" t="s">
        <v>5426</v>
      </c>
      <c r="G47" s="35">
        <v>147.66666666666666</v>
      </c>
      <c r="H47" s="36">
        <v>0.4</v>
      </c>
      <c r="I47" s="69"/>
      <c r="J47" s="70"/>
      <c r="K47" s="39">
        <f t="shared" si="0"/>
        <v>0</v>
      </c>
      <c r="L47" s="69"/>
      <c r="M47" s="70"/>
      <c r="N47" s="41">
        <f t="shared" si="1"/>
        <v>0</v>
      </c>
      <c r="O47" s="37">
        <f t="shared" si="2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5560</v>
      </c>
      <c r="C48" s="34" t="s">
        <v>5561</v>
      </c>
      <c r="D48" s="34" t="s">
        <v>1806</v>
      </c>
      <c r="E48" s="34" t="s">
        <v>5562</v>
      </c>
      <c r="F48" s="34" t="s">
        <v>5426</v>
      </c>
      <c r="G48" s="35">
        <v>35</v>
      </c>
      <c r="H48" s="36">
        <v>0.2</v>
      </c>
      <c r="I48" s="69"/>
      <c r="J48" s="70"/>
      <c r="K48" s="39">
        <f t="shared" si="0"/>
        <v>0</v>
      </c>
      <c r="L48" s="69"/>
      <c r="M48" s="70"/>
      <c r="N48" s="41">
        <f t="shared" si="1"/>
        <v>0</v>
      </c>
      <c r="O48" s="37">
        <f t="shared" si="2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5563</v>
      </c>
      <c r="C49" s="34" t="s">
        <v>5564</v>
      </c>
      <c r="D49" s="34" t="s">
        <v>322</v>
      </c>
      <c r="E49" s="34" t="s">
        <v>5565</v>
      </c>
      <c r="F49" s="34" t="s">
        <v>5426</v>
      </c>
      <c r="G49" s="35">
        <v>32</v>
      </c>
      <c r="H49" s="36">
        <v>0.2</v>
      </c>
      <c r="I49" s="69"/>
      <c r="J49" s="70"/>
      <c r="K49" s="39">
        <f t="shared" si="0"/>
        <v>0</v>
      </c>
      <c r="L49" s="69"/>
      <c r="M49" s="70"/>
      <c r="N49" s="41">
        <f t="shared" si="1"/>
        <v>0</v>
      </c>
      <c r="O49" s="37">
        <f t="shared" si="2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5566</v>
      </c>
      <c r="C50" s="34" t="s">
        <v>5567</v>
      </c>
      <c r="D50" s="34" t="s">
        <v>486</v>
      </c>
      <c r="E50" s="34" t="s">
        <v>5568</v>
      </c>
      <c r="F50" s="34" t="s">
        <v>5426</v>
      </c>
      <c r="G50" s="35">
        <v>29.666666666666668</v>
      </c>
      <c r="H50" s="36">
        <v>0.2</v>
      </c>
      <c r="I50" s="69"/>
      <c r="J50" s="70"/>
      <c r="K50" s="39">
        <f t="shared" si="0"/>
        <v>0</v>
      </c>
      <c r="L50" s="69"/>
      <c r="M50" s="70"/>
      <c r="N50" s="41">
        <f t="shared" si="1"/>
        <v>0</v>
      </c>
      <c r="O50" s="37">
        <f t="shared" si="2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5569</v>
      </c>
      <c r="C51" s="34" t="s">
        <v>5570</v>
      </c>
      <c r="D51" s="34" t="s">
        <v>5571</v>
      </c>
      <c r="E51" s="34" t="s">
        <v>5572</v>
      </c>
      <c r="F51" s="34" t="s">
        <v>5426</v>
      </c>
      <c r="G51" s="35">
        <v>47</v>
      </c>
      <c r="H51" s="36">
        <v>0.2</v>
      </c>
      <c r="I51" s="69"/>
      <c r="J51" s="70"/>
      <c r="K51" s="39">
        <f t="shared" si="0"/>
        <v>0</v>
      </c>
      <c r="L51" s="69"/>
      <c r="M51" s="70"/>
      <c r="N51" s="41">
        <f t="shared" si="1"/>
        <v>0</v>
      </c>
      <c r="O51" s="37">
        <f t="shared" si="2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5573</v>
      </c>
      <c r="C52" s="34" t="s">
        <v>5574</v>
      </c>
      <c r="D52" s="34" t="s">
        <v>5575</v>
      </c>
      <c r="E52" s="34" t="s">
        <v>5576</v>
      </c>
      <c r="F52" s="34" t="s">
        <v>5426</v>
      </c>
      <c r="G52" s="35">
        <v>169</v>
      </c>
      <c r="H52" s="36">
        <v>0.4</v>
      </c>
      <c r="I52" s="69"/>
      <c r="J52" s="70"/>
      <c r="K52" s="39">
        <f t="shared" si="0"/>
        <v>0</v>
      </c>
      <c r="L52" s="69"/>
      <c r="M52" s="70"/>
      <c r="N52" s="41">
        <f t="shared" si="1"/>
        <v>0</v>
      </c>
      <c r="O52" s="37">
        <f t="shared" ref="O52:O109" si="6">IF(K52+N52&gt;0,1,0)</f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5577</v>
      </c>
      <c r="C53" s="34" t="s">
        <v>5578</v>
      </c>
      <c r="D53" s="34" t="s">
        <v>1027</v>
      </c>
      <c r="E53" s="34" t="s">
        <v>5579</v>
      </c>
      <c r="F53" s="34" t="s">
        <v>5426</v>
      </c>
      <c r="G53" s="35">
        <v>34.666666666666664</v>
      </c>
      <c r="H53" s="36">
        <v>0.2</v>
      </c>
      <c r="I53" s="69"/>
      <c r="J53" s="70"/>
      <c r="K53" s="39">
        <f t="shared" ref="K53:K110" si="7">INT(J53/12*1720*I53)</f>
        <v>0</v>
      </c>
      <c r="L53" s="69"/>
      <c r="M53" s="70"/>
      <c r="N53" s="41">
        <f t="shared" ref="N53:N110" si="8">INT(M53/12*1720*L53)</f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5580</v>
      </c>
      <c r="C54" s="34" t="s">
        <v>5581</v>
      </c>
      <c r="D54" s="34" t="s">
        <v>2316</v>
      </c>
      <c r="E54" s="34" t="s">
        <v>5582</v>
      </c>
      <c r="F54" s="34" t="s">
        <v>5426</v>
      </c>
      <c r="G54" s="35">
        <v>32.333333333333336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5583</v>
      </c>
      <c r="C55" s="34" t="s">
        <v>5584</v>
      </c>
      <c r="D55" s="34" t="s">
        <v>1877</v>
      </c>
      <c r="E55" s="34" t="s">
        <v>5585</v>
      </c>
      <c r="F55" s="34" t="s">
        <v>5426</v>
      </c>
      <c r="G55" s="35">
        <v>49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5586</v>
      </c>
      <c r="C56" s="34" t="s">
        <v>5587</v>
      </c>
      <c r="D56" s="34" t="s">
        <v>5588</v>
      </c>
      <c r="E56" s="34" t="s">
        <v>5589</v>
      </c>
      <c r="F56" s="34" t="s">
        <v>5426</v>
      </c>
      <c r="G56" s="35">
        <v>24.666666666666668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5590</v>
      </c>
      <c r="C57" s="34" t="s">
        <v>5591</v>
      </c>
      <c r="D57" s="34" t="s">
        <v>5592</v>
      </c>
      <c r="E57" s="34" t="s">
        <v>5593</v>
      </c>
      <c r="F57" s="34" t="s">
        <v>5426</v>
      </c>
      <c r="G57" s="35">
        <v>38.333333333333336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5594</v>
      </c>
      <c r="C58" s="34" t="s">
        <v>5595</v>
      </c>
      <c r="D58" s="34" t="s">
        <v>1398</v>
      </c>
      <c r="E58" s="34" t="s">
        <v>5596</v>
      </c>
      <c r="F58" s="34" t="s">
        <v>5426</v>
      </c>
      <c r="G58" s="35">
        <v>76.666666666666671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5597</v>
      </c>
      <c r="C59" s="34" t="s">
        <v>5598</v>
      </c>
      <c r="D59" s="34" t="s">
        <v>1814</v>
      </c>
      <c r="E59" s="34" t="s">
        <v>5599</v>
      </c>
      <c r="F59" s="34" t="s">
        <v>5426</v>
      </c>
      <c r="G59" s="35">
        <v>25.333333333333332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5600</v>
      </c>
      <c r="C60" s="34" t="s">
        <v>5601</v>
      </c>
      <c r="D60" s="34" t="s">
        <v>2155</v>
      </c>
      <c r="E60" s="34" t="s">
        <v>5602</v>
      </c>
      <c r="F60" s="34" t="s">
        <v>5426</v>
      </c>
      <c r="G60" s="35">
        <v>22.666666666666668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5603</v>
      </c>
      <c r="C61" s="34" t="s">
        <v>5604</v>
      </c>
      <c r="D61" s="34" t="s">
        <v>5605</v>
      </c>
      <c r="E61" s="34" t="s">
        <v>5606</v>
      </c>
      <c r="F61" s="34" t="s">
        <v>5426</v>
      </c>
      <c r="G61" s="35">
        <v>98.333333333333329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5607</v>
      </c>
      <c r="C62" s="34" t="s">
        <v>5608</v>
      </c>
      <c r="D62" s="34" t="s">
        <v>612</v>
      </c>
      <c r="E62" s="34" t="s">
        <v>5609</v>
      </c>
      <c r="F62" s="34" t="s">
        <v>5426</v>
      </c>
      <c r="G62" s="35">
        <v>24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5610</v>
      </c>
      <c r="C63" s="34" t="s">
        <v>5611</v>
      </c>
      <c r="D63" s="34" t="s">
        <v>1897</v>
      </c>
      <c r="E63" s="34" t="s">
        <v>5612</v>
      </c>
      <c r="F63" s="34" t="s">
        <v>5426</v>
      </c>
      <c r="G63" s="35">
        <v>97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5613</v>
      </c>
      <c r="C64" s="34" t="s">
        <v>5614</v>
      </c>
      <c r="D64" s="34" t="s">
        <v>474</v>
      </c>
      <c r="E64" s="34" t="s">
        <v>5615</v>
      </c>
      <c r="F64" s="34" t="s">
        <v>5426</v>
      </c>
      <c r="G64" s="35">
        <v>27.666666666666668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5616</v>
      </c>
      <c r="C65" s="34" t="s">
        <v>5617</v>
      </c>
      <c r="D65" s="34" t="s">
        <v>630</v>
      </c>
      <c r="E65" s="34" t="s">
        <v>5618</v>
      </c>
      <c r="F65" s="34" t="s">
        <v>5426</v>
      </c>
      <c r="G65" s="35">
        <v>34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5619</v>
      </c>
      <c r="C66" s="34" t="s">
        <v>5620</v>
      </c>
      <c r="D66" s="34" t="s">
        <v>3643</v>
      </c>
      <c r="E66" s="34" t="s">
        <v>5621</v>
      </c>
      <c r="F66" s="34" t="s">
        <v>5426</v>
      </c>
      <c r="G66" s="35">
        <v>32.333333333333336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5622</v>
      </c>
      <c r="C67" s="34" t="s">
        <v>5623</v>
      </c>
      <c r="D67" s="34" t="s">
        <v>3272</v>
      </c>
      <c r="E67" s="34" t="s">
        <v>5624</v>
      </c>
      <c r="F67" s="34" t="s">
        <v>5426</v>
      </c>
      <c r="G67" s="35">
        <v>176.66666666666666</v>
      </c>
      <c r="H67" s="36">
        <v>0.4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5625</v>
      </c>
      <c r="C68" s="34" t="s">
        <v>5626</v>
      </c>
      <c r="D68" s="34" t="s">
        <v>934</v>
      </c>
      <c r="E68" s="34" t="s">
        <v>5627</v>
      </c>
      <c r="F68" s="34" t="s">
        <v>5426</v>
      </c>
      <c r="G68" s="35">
        <v>140</v>
      </c>
      <c r="H68" s="36">
        <v>0.4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5628</v>
      </c>
      <c r="C69" s="34" t="s">
        <v>5629</v>
      </c>
      <c r="D69" s="34" t="s">
        <v>1058</v>
      </c>
      <c r="E69" s="34" t="s">
        <v>5630</v>
      </c>
      <c r="F69" s="34" t="s">
        <v>5426</v>
      </c>
      <c r="G69" s="35">
        <v>105.33333333333333</v>
      </c>
      <c r="H69" s="36">
        <v>0.4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5631</v>
      </c>
      <c r="C70" s="34" t="s">
        <v>5632</v>
      </c>
      <c r="D70" s="34" t="s">
        <v>5633</v>
      </c>
      <c r="E70" s="34" t="s">
        <v>5630</v>
      </c>
      <c r="F70" s="34" t="s">
        <v>5426</v>
      </c>
      <c r="G70" s="35">
        <v>44.333333333333336</v>
      </c>
      <c r="H70" s="36">
        <v>0.2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5634</v>
      </c>
      <c r="C71" s="34" t="s">
        <v>5635</v>
      </c>
      <c r="D71" s="34" t="s">
        <v>5636</v>
      </c>
      <c r="E71" s="34" t="s">
        <v>5637</v>
      </c>
      <c r="F71" s="34" t="s">
        <v>5426</v>
      </c>
      <c r="G71" s="35">
        <v>152.33333333333334</v>
      </c>
      <c r="H71" s="36">
        <v>0.4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5638</v>
      </c>
      <c r="C72" s="34" t="s">
        <v>5639</v>
      </c>
      <c r="D72" s="34" t="s">
        <v>3643</v>
      </c>
      <c r="E72" s="34" t="s">
        <v>5640</v>
      </c>
      <c r="F72" s="34" t="s">
        <v>5426</v>
      </c>
      <c r="G72" s="35">
        <v>48.666666666666664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5641</v>
      </c>
      <c r="C73" s="34" t="s">
        <v>5642</v>
      </c>
      <c r="D73" s="34" t="s">
        <v>1130</v>
      </c>
      <c r="E73" s="34" t="s">
        <v>5643</v>
      </c>
      <c r="F73" s="34" t="s">
        <v>5426</v>
      </c>
      <c r="G73" s="35">
        <v>35.333333333333336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5644</v>
      </c>
      <c r="C74" s="34" t="s">
        <v>5645</v>
      </c>
      <c r="D74" s="34" t="s">
        <v>1629</v>
      </c>
      <c r="E74" s="34" t="s">
        <v>5646</v>
      </c>
      <c r="F74" s="34" t="s">
        <v>5426</v>
      </c>
      <c r="G74" s="35">
        <v>52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5647</v>
      </c>
      <c r="C75" s="34" t="s">
        <v>5648</v>
      </c>
      <c r="D75" s="34" t="s">
        <v>3272</v>
      </c>
      <c r="E75" s="34" t="s">
        <v>5649</v>
      </c>
      <c r="F75" s="34" t="s">
        <v>5426</v>
      </c>
      <c r="G75" s="35">
        <v>137.33333333333334</v>
      </c>
      <c r="H75" s="36">
        <v>0.4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5650</v>
      </c>
      <c r="C76" s="34" t="s">
        <v>5651</v>
      </c>
      <c r="D76" s="34" t="s">
        <v>297</v>
      </c>
      <c r="E76" s="34" t="s">
        <v>5652</v>
      </c>
      <c r="F76" s="34" t="s">
        <v>5426</v>
      </c>
      <c r="G76" s="35">
        <v>25.333333333333332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5653</v>
      </c>
      <c r="C77" s="34" t="s">
        <v>5654</v>
      </c>
      <c r="D77" s="34" t="s">
        <v>1079</v>
      </c>
      <c r="E77" s="34" t="s">
        <v>5655</v>
      </c>
      <c r="F77" s="34" t="s">
        <v>5426</v>
      </c>
      <c r="G77" s="35">
        <v>43.333333333333336</v>
      </c>
      <c r="H77" s="36">
        <v>0.2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5656</v>
      </c>
      <c r="C78" s="34" t="s">
        <v>5657</v>
      </c>
      <c r="D78" s="34" t="s">
        <v>2610</v>
      </c>
      <c r="E78" s="34" t="s">
        <v>5655</v>
      </c>
      <c r="F78" s="34" t="s">
        <v>5426</v>
      </c>
      <c r="G78" s="35">
        <v>61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5658</v>
      </c>
      <c r="C79" s="34" t="s">
        <v>5659</v>
      </c>
      <c r="D79" s="34" t="s">
        <v>3997</v>
      </c>
      <c r="E79" s="34" t="s">
        <v>4758</v>
      </c>
      <c r="F79" s="34" t="s">
        <v>5426</v>
      </c>
      <c r="G79" s="35">
        <v>45.666666666666664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5660</v>
      </c>
      <c r="C80" s="34" t="s">
        <v>5661</v>
      </c>
      <c r="D80" s="34" t="s">
        <v>2246</v>
      </c>
      <c r="E80" s="34" t="s">
        <v>3653</v>
      </c>
      <c r="F80" s="34" t="s">
        <v>5426</v>
      </c>
      <c r="G80" s="35">
        <v>28.333333333333332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5662</v>
      </c>
      <c r="C81" s="34" t="s">
        <v>5663</v>
      </c>
      <c r="D81" s="34" t="s">
        <v>474</v>
      </c>
      <c r="E81" s="34" t="s">
        <v>5664</v>
      </c>
      <c r="F81" s="34" t="s">
        <v>5426</v>
      </c>
      <c r="G81" s="35">
        <v>39.666666666666664</v>
      </c>
      <c r="H81" s="36">
        <v>0.2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5665</v>
      </c>
      <c r="C82" s="34" t="s">
        <v>5666</v>
      </c>
      <c r="D82" s="34" t="s">
        <v>3056</v>
      </c>
      <c r="E82" s="34" t="s">
        <v>5667</v>
      </c>
      <c r="F82" s="34" t="s">
        <v>5426</v>
      </c>
      <c r="G82" s="35">
        <v>35.666666666666664</v>
      </c>
      <c r="H82" s="36">
        <v>0.2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5668</v>
      </c>
      <c r="C83" s="34" t="s">
        <v>5669</v>
      </c>
      <c r="D83" s="34" t="s">
        <v>1272</v>
      </c>
      <c r="E83" s="34" t="s">
        <v>5670</v>
      </c>
      <c r="F83" s="34" t="s">
        <v>5426</v>
      </c>
      <c r="G83" s="35">
        <v>28.666666666666668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5671</v>
      </c>
      <c r="C84" s="34" t="s">
        <v>5672</v>
      </c>
      <c r="D84" s="34" t="s">
        <v>938</v>
      </c>
      <c r="E84" s="34" t="s">
        <v>5673</v>
      </c>
      <c r="F84" s="34" t="s">
        <v>5426</v>
      </c>
      <c r="G84" s="35">
        <v>25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5674</v>
      </c>
      <c r="C85" s="34" t="s">
        <v>5675</v>
      </c>
      <c r="D85" s="34" t="s">
        <v>5676</v>
      </c>
      <c r="E85" s="34" t="s">
        <v>5677</v>
      </c>
      <c r="F85" s="34" t="s">
        <v>5426</v>
      </c>
      <c r="G85" s="35">
        <v>26.666666666666668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5678</v>
      </c>
      <c r="C86" s="34" t="s">
        <v>5679</v>
      </c>
      <c r="D86" s="34" t="s">
        <v>2391</v>
      </c>
      <c r="E86" s="34" t="s">
        <v>5680</v>
      </c>
      <c r="F86" s="34" t="s">
        <v>5426</v>
      </c>
      <c r="G86" s="35">
        <v>127.66666666666667</v>
      </c>
      <c r="H86" s="36">
        <v>0.4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5681</v>
      </c>
      <c r="C87" s="34" t="s">
        <v>5682</v>
      </c>
      <c r="D87" s="34" t="s">
        <v>218</v>
      </c>
      <c r="E87" s="34" t="s">
        <v>5683</v>
      </c>
      <c r="F87" s="34" t="s">
        <v>5426</v>
      </c>
      <c r="G87" s="35">
        <v>102.66666666666667</v>
      </c>
      <c r="H87" s="36">
        <v>0.4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5684</v>
      </c>
      <c r="C88" s="34" t="s">
        <v>5685</v>
      </c>
      <c r="D88" s="34" t="s">
        <v>5686</v>
      </c>
      <c r="E88" s="34" t="s">
        <v>5687</v>
      </c>
      <c r="F88" s="34" t="s">
        <v>5426</v>
      </c>
      <c r="G88" s="35">
        <v>71.333333333333329</v>
      </c>
      <c r="H88" s="36">
        <v>0.2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si="6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5688</v>
      </c>
      <c r="C89" s="34" t="s">
        <v>5689</v>
      </c>
      <c r="D89" s="34" t="s">
        <v>1019</v>
      </c>
      <c r="E89" s="34" t="s">
        <v>5690</v>
      </c>
      <c r="F89" s="34" t="s">
        <v>5426</v>
      </c>
      <c r="G89" s="35">
        <v>131.66666666666666</v>
      </c>
      <c r="H89" s="36">
        <v>0.4</v>
      </c>
      <c r="I89" s="69"/>
      <c r="J89" s="70"/>
      <c r="K89" s="39">
        <f t="shared" si="7"/>
        <v>0</v>
      </c>
      <c r="L89" s="69"/>
      <c r="M89" s="70"/>
      <c r="N89" s="41">
        <f t="shared" si="8"/>
        <v>0</v>
      </c>
      <c r="O89" s="37">
        <f t="shared" si="6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5691</v>
      </c>
      <c r="C90" s="34" t="s">
        <v>5692</v>
      </c>
      <c r="D90" s="34" t="s">
        <v>3446</v>
      </c>
      <c r="E90" s="34" t="s">
        <v>5693</v>
      </c>
      <c r="F90" s="34" t="s">
        <v>5426</v>
      </c>
      <c r="G90" s="35">
        <v>36.333333333333336</v>
      </c>
      <c r="H90" s="36">
        <v>0.2</v>
      </c>
      <c r="I90" s="69"/>
      <c r="J90" s="70"/>
      <c r="K90" s="39">
        <f t="shared" si="7"/>
        <v>0</v>
      </c>
      <c r="L90" s="69"/>
      <c r="M90" s="70"/>
      <c r="N90" s="41">
        <f t="shared" si="8"/>
        <v>0</v>
      </c>
      <c r="O90" s="37">
        <f t="shared" si="6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5694</v>
      </c>
      <c r="C91" s="34" t="s">
        <v>5695</v>
      </c>
      <c r="D91" s="34" t="s">
        <v>3997</v>
      </c>
      <c r="E91" s="34" t="s">
        <v>5696</v>
      </c>
      <c r="F91" s="34" t="s">
        <v>5426</v>
      </c>
      <c r="G91" s="35">
        <v>27</v>
      </c>
      <c r="H91" s="36">
        <v>0.2</v>
      </c>
      <c r="I91" s="69"/>
      <c r="J91" s="70"/>
      <c r="K91" s="39">
        <f t="shared" si="7"/>
        <v>0</v>
      </c>
      <c r="L91" s="69"/>
      <c r="M91" s="70"/>
      <c r="N91" s="41">
        <f t="shared" si="8"/>
        <v>0</v>
      </c>
      <c r="O91" s="37">
        <f t="shared" si="6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5697</v>
      </c>
      <c r="C92" s="34" t="s">
        <v>5698</v>
      </c>
      <c r="D92" s="34" t="s">
        <v>5699</v>
      </c>
      <c r="E92" s="34" t="s">
        <v>5700</v>
      </c>
      <c r="F92" s="34" t="s">
        <v>5426</v>
      </c>
      <c r="G92" s="35">
        <v>58.333333333333336</v>
      </c>
      <c r="H92" s="36">
        <v>0.2</v>
      </c>
      <c r="I92" s="69"/>
      <c r="J92" s="70"/>
      <c r="K92" s="39">
        <f t="shared" si="7"/>
        <v>0</v>
      </c>
      <c r="L92" s="69"/>
      <c r="M92" s="70"/>
      <c r="N92" s="41">
        <f t="shared" si="8"/>
        <v>0</v>
      </c>
      <c r="O92" s="37">
        <f t="shared" si="6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5701</v>
      </c>
      <c r="C93" s="34" t="s">
        <v>5702</v>
      </c>
      <c r="D93" s="34" t="s">
        <v>437</v>
      </c>
      <c r="E93" s="34" t="s">
        <v>5703</v>
      </c>
      <c r="F93" s="34" t="s">
        <v>5426</v>
      </c>
      <c r="G93" s="35">
        <v>48.666666666666664</v>
      </c>
      <c r="H93" s="36">
        <v>0.2</v>
      </c>
      <c r="I93" s="69"/>
      <c r="J93" s="70"/>
      <c r="K93" s="39">
        <f t="shared" si="7"/>
        <v>0</v>
      </c>
      <c r="L93" s="69"/>
      <c r="M93" s="70"/>
      <c r="N93" s="41">
        <f t="shared" si="8"/>
        <v>0</v>
      </c>
      <c r="O93" s="37">
        <f t="shared" si="6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5704</v>
      </c>
      <c r="C94" s="34" t="s">
        <v>5705</v>
      </c>
      <c r="D94" s="34" t="s">
        <v>1119</v>
      </c>
      <c r="E94" s="34" t="s">
        <v>5706</v>
      </c>
      <c r="F94" s="34" t="s">
        <v>5426</v>
      </c>
      <c r="G94" s="35">
        <v>112.33333333333333</v>
      </c>
      <c r="H94" s="36">
        <v>0.4</v>
      </c>
      <c r="I94" s="69"/>
      <c r="J94" s="70"/>
      <c r="K94" s="39">
        <f t="shared" si="7"/>
        <v>0</v>
      </c>
      <c r="L94" s="69"/>
      <c r="M94" s="70"/>
      <c r="N94" s="41">
        <f t="shared" si="8"/>
        <v>0</v>
      </c>
      <c r="O94" s="37">
        <f t="shared" si="6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5707</v>
      </c>
      <c r="C95" s="34" t="s">
        <v>5708</v>
      </c>
      <c r="D95" s="34" t="s">
        <v>1394</v>
      </c>
      <c r="E95" s="34" t="s">
        <v>5709</v>
      </c>
      <c r="F95" s="34" t="s">
        <v>5426</v>
      </c>
      <c r="G95" s="35">
        <v>41.333333333333336</v>
      </c>
      <c r="H95" s="36">
        <v>0.2</v>
      </c>
      <c r="I95" s="69"/>
      <c r="J95" s="70"/>
      <c r="K95" s="39">
        <f t="shared" si="7"/>
        <v>0</v>
      </c>
      <c r="L95" s="69"/>
      <c r="M95" s="70"/>
      <c r="N95" s="41">
        <f t="shared" si="8"/>
        <v>0</v>
      </c>
      <c r="O95" s="37">
        <f t="shared" si="6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5710</v>
      </c>
      <c r="C96" s="34" t="s">
        <v>5711</v>
      </c>
      <c r="D96" s="34" t="s">
        <v>552</v>
      </c>
      <c r="E96" s="34" t="s">
        <v>5712</v>
      </c>
      <c r="F96" s="34" t="s">
        <v>5426</v>
      </c>
      <c r="G96" s="35">
        <v>23.666666666666668</v>
      </c>
      <c r="H96" s="36">
        <v>0.2</v>
      </c>
      <c r="I96" s="69"/>
      <c r="J96" s="70"/>
      <c r="K96" s="39">
        <f t="shared" si="7"/>
        <v>0</v>
      </c>
      <c r="L96" s="69"/>
      <c r="M96" s="70"/>
      <c r="N96" s="41">
        <f t="shared" si="8"/>
        <v>0</v>
      </c>
      <c r="O96" s="37">
        <f t="shared" si="6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5713</v>
      </c>
      <c r="C97" s="34" t="s">
        <v>5714</v>
      </c>
      <c r="D97" s="34" t="s">
        <v>3919</v>
      </c>
      <c r="E97" s="34" t="s">
        <v>5715</v>
      </c>
      <c r="F97" s="34" t="s">
        <v>5426</v>
      </c>
      <c r="G97" s="35">
        <v>46</v>
      </c>
      <c r="H97" s="36">
        <v>0.2</v>
      </c>
      <c r="I97" s="69"/>
      <c r="J97" s="70"/>
      <c r="K97" s="39">
        <f t="shared" si="7"/>
        <v>0</v>
      </c>
      <c r="L97" s="69"/>
      <c r="M97" s="70"/>
      <c r="N97" s="41">
        <f t="shared" si="8"/>
        <v>0</v>
      </c>
      <c r="O97" s="37">
        <f t="shared" si="6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5716</v>
      </c>
      <c r="C98" s="34" t="s">
        <v>5717</v>
      </c>
      <c r="D98" s="34" t="s">
        <v>1019</v>
      </c>
      <c r="E98" s="34" t="s">
        <v>5718</v>
      </c>
      <c r="F98" s="34" t="s">
        <v>5426</v>
      </c>
      <c r="G98" s="35">
        <v>169.66666666666666</v>
      </c>
      <c r="H98" s="36">
        <v>0.4</v>
      </c>
      <c r="I98" s="69"/>
      <c r="J98" s="70"/>
      <c r="K98" s="39">
        <f t="shared" si="7"/>
        <v>0</v>
      </c>
      <c r="L98" s="69"/>
      <c r="M98" s="70"/>
      <c r="N98" s="41">
        <f t="shared" si="8"/>
        <v>0</v>
      </c>
      <c r="O98" s="37">
        <f t="shared" si="6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5719</v>
      </c>
      <c r="C99" s="34" t="s">
        <v>5720</v>
      </c>
      <c r="D99" s="34" t="s">
        <v>755</v>
      </c>
      <c r="E99" s="34" t="s">
        <v>5721</v>
      </c>
      <c r="F99" s="34" t="s">
        <v>5426</v>
      </c>
      <c r="G99" s="35">
        <v>51.333333333333336</v>
      </c>
      <c r="H99" s="36">
        <v>0.2</v>
      </c>
      <c r="I99" s="69"/>
      <c r="J99" s="70"/>
      <c r="K99" s="39">
        <f t="shared" si="7"/>
        <v>0</v>
      </c>
      <c r="L99" s="69"/>
      <c r="M99" s="70"/>
      <c r="N99" s="41">
        <f t="shared" si="8"/>
        <v>0</v>
      </c>
      <c r="O99" s="37">
        <f t="shared" si="6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5722</v>
      </c>
      <c r="C100" s="34" t="s">
        <v>5723</v>
      </c>
      <c r="D100" s="34" t="s">
        <v>3056</v>
      </c>
      <c r="E100" s="34" t="s">
        <v>5724</v>
      </c>
      <c r="F100" s="34" t="s">
        <v>5426</v>
      </c>
      <c r="G100" s="35">
        <v>25.333333333333332</v>
      </c>
      <c r="H100" s="36">
        <v>0.2</v>
      </c>
      <c r="I100" s="69"/>
      <c r="J100" s="70"/>
      <c r="K100" s="39">
        <f t="shared" si="7"/>
        <v>0</v>
      </c>
      <c r="L100" s="69"/>
      <c r="M100" s="70"/>
      <c r="N100" s="41">
        <f t="shared" si="8"/>
        <v>0</v>
      </c>
      <c r="O100" s="37">
        <f t="shared" si="6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5725</v>
      </c>
      <c r="C101" s="34" t="s">
        <v>5726</v>
      </c>
      <c r="D101" s="34" t="s">
        <v>391</v>
      </c>
      <c r="E101" s="34" t="s">
        <v>5727</v>
      </c>
      <c r="F101" s="34" t="s">
        <v>5426</v>
      </c>
      <c r="G101" s="35">
        <v>31.666666666666668</v>
      </c>
      <c r="H101" s="36">
        <v>0.2</v>
      </c>
      <c r="I101" s="69"/>
      <c r="J101" s="70"/>
      <c r="K101" s="39">
        <f t="shared" si="7"/>
        <v>0</v>
      </c>
      <c r="L101" s="69"/>
      <c r="M101" s="70"/>
      <c r="N101" s="41">
        <f t="shared" si="8"/>
        <v>0</v>
      </c>
      <c r="O101" s="37">
        <f t="shared" si="6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>
        <v>600086569</v>
      </c>
      <c r="C102" s="34" t="s">
        <v>5728</v>
      </c>
      <c r="D102" s="34" t="s">
        <v>1241</v>
      </c>
      <c r="E102" s="34" t="s">
        <v>5729</v>
      </c>
      <c r="F102" s="34" t="s">
        <v>5426</v>
      </c>
      <c r="G102" s="35">
        <v>19.666666666666668</v>
      </c>
      <c r="H102" s="36">
        <v>0.2</v>
      </c>
      <c r="I102" s="69"/>
      <c r="J102" s="70"/>
      <c r="K102" s="39">
        <f t="shared" si="7"/>
        <v>0</v>
      </c>
      <c r="L102" s="69"/>
      <c r="M102" s="70"/>
      <c r="N102" s="41">
        <f t="shared" si="8"/>
        <v>0</v>
      </c>
      <c r="O102" s="37">
        <f t="shared" si="6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5730</v>
      </c>
      <c r="C103" s="34" t="s">
        <v>5731</v>
      </c>
      <c r="D103" s="34" t="s">
        <v>867</v>
      </c>
      <c r="E103" s="34" t="s">
        <v>5732</v>
      </c>
      <c r="F103" s="34" t="s">
        <v>5426</v>
      </c>
      <c r="G103" s="35">
        <v>110.66666666666667</v>
      </c>
      <c r="H103" s="36">
        <v>0.4</v>
      </c>
      <c r="I103" s="69"/>
      <c r="J103" s="70"/>
      <c r="K103" s="39">
        <f t="shared" si="7"/>
        <v>0</v>
      </c>
      <c r="L103" s="69"/>
      <c r="M103" s="70"/>
      <c r="N103" s="41">
        <f t="shared" si="8"/>
        <v>0</v>
      </c>
      <c r="O103" s="37">
        <f t="shared" si="6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5733</v>
      </c>
      <c r="C104" s="34" t="s">
        <v>5734</v>
      </c>
      <c r="D104" s="34" t="s">
        <v>305</v>
      </c>
      <c r="E104" s="34" t="s">
        <v>5735</v>
      </c>
      <c r="F104" s="34" t="s">
        <v>5426</v>
      </c>
      <c r="G104" s="35">
        <v>49</v>
      </c>
      <c r="H104" s="36">
        <v>0.2</v>
      </c>
      <c r="I104" s="69"/>
      <c r="J104" s="70"/>
      <c r="K104" s="39">
        <f t="shared" si="7"/>
        <v>0</v>
      </c>
      <c r="L104" s="69"/>
      <c r="M104" s="70"/>
      <c r="N104" s="41">
        <f t="shared" si="8"/>
        <v>0</v>
      </c>
      <c r="O104" s="37">
        <f t="shared" si="6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5736</v>
      </c>
      <c r="C105" s="34" t="s">
        <v>5737</v>
      </c>
      <c r="D105" s="34" t="s">
        <v>368</v>
      </c>
      <c r="E105" s="34" t="s">
        <v>5738</v>
      </c>
      <c r="F105" s="34" t="s">
        <v>5426</v>
      </c>
      <c r="G105" s="35">
        <v>117</v>
      </c>
      <c r="H105" s="36">
        <v>0.4</v>
      </c>
      <c r="I105" s="69"/>
      <c r="J105" s="70"/>
      <c r="K105" s="39">
        <f t="shared" si="7"/>
        <v>0</v>
      </c>
      <c r="L105" s="69"/>
      <c r="M105" s="70"/>
      <c r="N105" s="41">
        <f t="shared" si="8"/>
        <v>0</v>
      </c>
      <c r="O105" s="37">
        <f t="shared" si="6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5739</v>
      </c>
      <c r="C106" s="34" t="s">
        <v>5740</v>
      </c>
      <c r="D106" s="34" t="s">
        <v>1792</v>
      </c>
      <c r="E106" s="34" t="s">
        <v>5741</v>
      </c>
      <c r="F106" s="34" t="s">
        <v>5426</v>
      </c>
      <c r="G106" s="35">
        <v>23.666666666666668</v>
      </c>
      <c r="H106" s="36">
        <v>0.2</v>
      </c>
      <c r="I106" s="69"/>
      <c r="J106" s="70"/>
      <c r="K106" s="39">
        <f t="shared" si="7"/>
        <v>0</v>
      </c>
      <c r="L106" s="69"/>
      <c r="M106" s="70"/>
      <c r="N106" s="41">
        <f t="shared" si="8"/>
        <v>0</v>
      </c>
      <c r="O106" s="37">
        <f t="shared" si="6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5742</v>
      </c>
      <c r="C107" s="34" t="s">
        <v>5743</v>
      </c>
      <c r="D107" s="34" t="s">
        <v>341</v>
      </c>
      <c r="E107" s="34" t="s">
        <v>5744</v>
      </c>
      <c r="F107" s="34" t="s">
        <v>5426</v>
      </c>
      <c r="G107" s="35">
        <v>36.333333333333336</v>
      </c>
      <c r="H107" s="36">
        <v>0.2</v>
      </c>
      <c r="I107" s="69"/>
      <c r="J107" s="70"/>
      <c r="K107" s="39">
        <f t="shared" si="7"/>
        <v>0</v>
      </c>
      <c r="L107" s="69"/>
      <c r="M107" s="70"/>
      <c r="N107" s="41">
        <f t="shared" si="8"/>
        <v>0</v>
      </c>
      <c r="O107" s="37">
        <f t="shared" si="6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5745</v>
      </c>
      <c r="C108" s="34" t="s">
        <v>5746</v>
      </c>
      <c r="D108" s="34" t="s">
        <v>5747</v>
      </c>
      <c r="E108" s="34" t="s">
        <v>5748</v>
      </c>
      <c r="F108" s="34" t="s">
        <v>5426</v>
      </c>
      <c r="G108" s="35">
        <v>80</v>
      </c>
      <c r="H108" s="36">
        <v>0.2</v>
      </c>
      <c r="I108" s="69"/>
      <c r="J108" s="70"/>
      <c r="K108" s="39">
        <f t="shared" si="7"/>
        <v>0</v>
      </c>
      <c r="L108" s="69"/>
      <c r="M108" s="70"/>
      <c r="N108" s="41">
        <f t="shared" si="8"/>
        <v>0</v>
      </c>
      <c r="O108" s="37">
        <f t="shared" si="6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5749</v>
      </c>
      <c r="C109" s="34" t="s">
        <v>5750</v>
      </c>
      <c r="D109" s="34" t="s">
        <v>2341</v>
      </c>
      <c r="E109" s="65" t="s">
        <v>5751</v>
      </c>
      <c r="F109" s="34" t="s">
        <v>5426</v>
      </c>
      <c r="G109" s="35">
        <v>167.66666666666666</v>
      </c>
      <c r="H109" s="36">
        <v>0.4</v>
      </c>
      <c r="I109" s="69"/>
      <c r="J109" s="70"/>
      <c r="K109" s="39">
        <f t="shared" si="7"/>
        <v>0</v>
      </c>
      <c r="L109" s="69"/>
      <c r="M109" s="70"/>
      <c r="N109" s="41">
        <f t="shared" si="8"/>
        <v>0</v>
      </c>
      <c r="O109" s="37">
        <f t="shared" si="6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5752</v>
      </c>
      <c r="C110" s="34" t="s">
        <v>5753</v>
      </c>
      <c r="D110" s="34" t="s">
        <v>548</v>
      </c>
      <c r="E110" s="34" t="s">
        <v>5754</v>
      </c>
      <c r="F110" s="34" t="s">
        <v>5426</v>
      </c>
      <c r="G110" s="35">
        <v>92</v>
      </c>
      <c r="H110" s="36">
        <v>0.2</v>
      </c>
      <c r="I110" s="69"/>
      <c r="J110" s="70"/>
      <c r="K110" s="39">
        <f t="shared" si="7"/>
        <v>0</v>
      </c>
      <c r="L110" s="69"/>
      <c r="M110" s="70"/>
      <c r="N110" s="41">
        <f t="shared" si="8"/>
        <v>0</v>
      </c>
      <c r="O110" s="37">
        <f t="shared" ref="O110:O142" si="12">IF(K110+N110&gt;0,1,0)</f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5755</v>
      </c>
      <c r="C111" s="34" t="s">
        <v>5756</v>
      </c>
      <c r="D111" s="34" t="s">
        <v>1272</v>
      </c>
      <c r="E111" s="34" t="s">
        <v>5757</v>
      </c>
      <c r="F111" s="34" t="s">
        <v>5426</v>
      </c>
      <c r="G111" s="35">
        <v>29</v>
      </c>
      <c r="H111" s="36">
        <v>0.2</v>
      </c>
      <c r="I111" s="69"/>
      <c r="J111" s="70"/>
      <c r="K111" s="39">
        <f t="shared" ref="K111:K142" si="13">INT(J111/12*1720*I111)</f>
        <v>0</v>
      </c>
      <c r="L111" s="69"/>
      <c r="M111" s="70"/>
      <c r="N111" s="41">
        <f t="shared" ref="N111:N142" si="14">INT(M111/12*1720*L111)</f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5758</v>
      </c>
      <c r="C112" s="34" t="s">
        <v>5759</v>
      </c>
      <c r="D112" s="34" t="s">
        <v>5760</v>
      </c>
      <c r="E112" s="34" t="s">
        <v>5761</v>
      </c>
      <c r="F112" s="34" t="s">
        <v>5426</v>
      </c>
      <c r="G112" s="35">
        <v>162.33333333333334</v>
      </c>
      <c r="H112" s="36">
        <v>0.4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5762</v>
      </c>
      <c r="C113" s="34" t="s">
        <v>5763</v>
      </c>
      <c r="D113" s="34" t="s">
        <v>3150</v>
      </c>
      <c r="E113" s="34" t="s">
        <v>5764</v>
      </c>
      <c r="F113" s="34" t="s">
        <v>5426</v>
      </c>
      <c r="G113" s="35">
        <v>26.333333333333332</v>
      </c>
      <c r="H113" s="36">
        <v>0.2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5765</v>
      </c>
      <c r="C114" s="34" t="s">
        <v>5766</v>
      </c>
      <c r="D114" s="34" t="s">
        <v>1693</v>
      </c>
      <c r="E114" s="34" t="s">
        <v>5767</v>
      </c>
      <c r="F114" s="34" t="s">
        <v>5426</v>
      </c>
      <c r="G114" s="35">
        <v>21.666666666666668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5768</v>
      </c>
      <c r="C115" s="34" t="s">
        <v>5769</v>
      </c>
      <c r="D115" s="34" t="s">
        <v>988</v>
      </c>
      <c r="E115" s="34" t="s">
        <v>5770</v>
      </c>
      <c r="F115" s="34" t="s">
        <v>5426</v>
      </c>
      <c r="G115" s="35">
        <v>109</v>
      </c>
      <c r="H115" s="36">
        <v>0.4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5771</v>
      </c>
      <c r="C116" s="34" t="s">
        <v>5772</v>
      </c>
      <c r="D116" s="34" t="s">
        <v>3150</v>
      </c>
      <c r="E116" s="34" t="s">
        <v>5773</v>
      </c>
      <c r="F116" s="34" t="s">
        <v>5426</v>
      </c>
      <c r="G116" s="35">
        <v>130.66666666666666</v>
      </c>
      <c r="H116" s="36">
        <v>0.4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5774</v>
      </c>
      <c r="C117" s="34" t="s">
        <v>5775</v>
      </c>
      <c r="D117" s="34" t="s">
        <v>243</v>
      </c>
      <c r="E117" s="34" t="s">
        <v>5776</v>
      </c>
      <c r="F117" s="34" t="s">
        <v>5426</v>
      </c>
      <c r="G117" s="35">
        <v>115.66666666666667</v>
      </c>
      <c r="H117" s="36">
        <v>0.4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5777</v>
      </c>
      <c r="C118" s="34" t="s">
        <v>5778</v>
      </c>
      <c r="D118" s="34" t="s">
        <v>4562</v>
      </c>
      <c r="E118" s="34" t="s">
        <v>5779</v>
      </c>
      <c r="F118" s="34" t="s">
        <v>5426</v>
      </c>
      <c r="G118" s="35">
        <v>35.666666666666664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5780</v>
      </c>
      <c r="C119" s="34" t="s">
        <v>5781</v>
      </c>
      <c r="D119" s="34" t="s">
        <v>5782</v>
      </c>
      <c r="E119" s="34" t="s">
        <v>5783</v>
      </c>
      <c r="F119" s="34" t="s">
        <v>5426</v>
      </c>
      <c r="G119" s="35">
        <v>43.666666666666664</v>
      </c>
      <c r="H119" s="36">
        <v>0.2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5784</v>
      </c>
      <c r="C120" s="34" t="s">
        <v>5785</v>
      </c>
      <c r="D120" s="34" t="s">
        <v>444</v>
      </c>
      <c r="E120" s="34" t="s">
        <v>5786</v>
      </c>
      <c r="F120" s="34" t="s">
        <v>5426</v>
      </c>
      <c r="G120" s="35">
        <v>24.666666666666668</v>
      </c>
      <c r="H120" s="36">
        <v>0.2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5787</v>
      </c>
      <c r="C121" s="34" t="s">
        <v>5788</v>
      </c>
      <c r="D121" s="34" t="s">
        <v>425</v>
      </c>
      <c r="E121" s="34" t="s">
        <v>5789</v>
      </c>
      <c r="F121" s="34" t="s">
        <v>5426</v>
      </c>
      <c r="G121" s="35">
        <v>24.666666666666668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5790</v>
      </c>
      <c r="C122" s="34" t="s">
        <v>5791</v>
      </c>
      <c r="D122" s="34" t="s">
        <v>1092</v>
      </c>
      <c r="E122" s="34" t="s">
        <v>1611</v>
      </c>
      <c r="F122" s="34" t="s">
        <v>5426</v>
      </c>
      <c r="G122" s="35">
        <v>147.66666666666666</v>
      </c>
      <c r="H122" s="36">
        <v>0.4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5792</v>
      </c>
      <c r="C123" s="34" t="s">
        <v>5793</v>
      </c>
      <c r="D123" s="34" t="s">
        <v>634</v>
      </c>
      <c r="E123" s="34" t="s">
        <v>5794</v>
      </c>
      <c r="F123" s="34" t="s">
        <v>5426</v>
      </c>
      <c r="G123" s="35">
        <v>28.333333333333332</v>
      </c>
      <c r="H123" s="36">
        <v>0.2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5795</v>
      </c>
      <c r="C124" s="34" t="s">
        <v>5796</v>
      </c>
      <c r="D124" s="34" t="s">
        <v>5797</v>
      </c>
      <c r="E124" s="34" t="s">
        <v>5798</v>
      </c>
      <c r="F124" s="34" t="s">
        <v>5426</v>
      </c>
      <c r="G124" s="35">
        <v>21</v>
      </c>
      <c r="H124" s="36">
        <v>0.2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42" si="15">IF(OR(AND(I124=0,J124&gt;0),AND(I124&gt;0,J124=0)),0,1)</f>
        <v>1</v>
      </c>
      <c r="R124" s="29">
        <f t="shared" ref="R124:R142" si="16">IF(OR(AND(L124=0,M124&gt;0),AND(L124&gt;0,M124=0)),0,1)</f>
        <v>1</v>
      </c>
    </row>
    <row r="125" spans="2:18" ht="20.100000000000001" customHeight="1" x14ac:dyDescent="0.3">
      <c r="B125" s="40" t="s">
        <v>5799</v>
      </c>
      <c r="C125" s="34" t="s">
        <v>5800</v>
      </c>
      <c r="D125" s="34" t="s">
        <v>5801</v>
      </c>
      <c r="E125" s="34" t="s">
        <v>5802</v>
      </c>
      <c r="F125" s="34" t="s">
        <v>5426</v>
      </c>
      <c r="G125" s="35">
        <v>38.666666666666664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5803</v>
      </c>
      <c r="C126" s="34" t="s">
        <v>5804</v>
      </c>
      <c r="D126" s="34" t="s">
        <v>5805</v>
      </c>
      <c r="E126" s="34" t="s">
        <v>5802</v>
      </c>
      <c r="F126" s="34" t="s">
        <v>5426</v>
      </c>
      <c r="G126" s="35">
        <v>52</v>
      </c>
      <c r="H126" s="36">
        <v>0.2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5806</v>
      </c>
      <c r="C127" s="34" t="s">
        <v>5807</v>
      </c>
      <c r="D127" s="34" t="s">
        <v>1732</v>
      </c>
      <c r="E127" s="34" t="s">
        <v>5808</v>
      </c>
      <c r="F127" s="34" t="s">
        <v>5426</v>
      </c>
      <c r="G127" s="35">
        <v>23.333333333333332</v>
      </c>
      <c r="H127" s="36">
        <v>0.2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5809</v>
      </c>
      <c r="C128" s="34" t="s">
        <v>5810</v>
      </c>
      <c r="D128" s="34" t="s">
        <v>1959</v>
      </c>
      <c r="E128" s="34" t="s">
        <v>5811</v>
      </c>
      <c r="F128" s="34" t="s">
        <v>5426</v>
      </c>
      <c r="G128" s="35">
        <v>169.33333333333334</v>
      </c>
      <c r="H128" s="36">
        <v>0.4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5812</v>
      </c>
      <c r="C129" s="34" t="s">
        <v>5813</v>
      </c>
      <c r="D129" s="34" t="s">
        <v>227</v>
      </c>
      <c r="E129" s="34" t="s">
        <v>5814</v>
      </c>
      <c r="F129" s="34" t="s">
        <v>5426</v>
      </c>
      <c r="G129" s="35">
        <v>32.666666666666664</v>
      </c>
      <c r="H129" s="36">
        <v>0.2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5815</v>
      </c>
      <c r="C130" s="34" t="s">
        <v>5816</v>
      </c>
      <c r="D130" s="34" t="s">
        <v>630</v>
      </c>
      <c r="E130" s="34" t="s">
        <v>5817</v>
      </c>
      <c r="F130" s="34" t="s">
        <v>5426</v>
      </c>
      <c r="G130" s="35">
        <v>28</v>
      </c>
      <c r="H130" s="36">
        <v>0.2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5818</v>
      </c>
      <c r="C131" s="34" t="s">
        <v>5819</v>
      </c>
      <c r="D131" s="34" t="s">
        <v>5820</v>
      </c>
      <c r="E131" s="34" t="s">
        <v>3424</v>
      </c>
      <c r="F131" s="34" t="s">
        <v>5426</v>
      </c>
      <c r="G131" s="35">
        <v>80.333333333333329</v>
      </c>
      <c r="H131" s="36">
        <v>0.2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5821</v>
      </c>
      <c r="C132" s="34" t="s">
        <v>5822</v>
      </c>
      <c r="D132" s="34" t="s">
        <v>255</v>
      </c>
      <c r="E132" s="34" t="s">
        <v>5823</v>
      </c>
      <c r="F132" s="34" t="s">
        <v>5426</v>
      </c>
      <c r="G132" s="35">
        <v>35</v>
      </c>
      <c r="H132" s="36">
        <v>0.2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5824</v>
      </c>
      <c r="C133" s="34" t="s">
        <v>5825</v>
      </c>
      <c r="D133" s="34" t="s">
        <v>2610</v>
      </c>
      <c r="E133" s="34" t="s">
        <v>5826</v>
      </c>
      <c r="F133" s="34" t="s">
        <v>5426</v>
      </c>
      <c r="G133" s="35">
        <v>116.66666666666667</v>
      </c>
      <c r="H133" s="36">
        <v>0.4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5827</v>
      </c>
      <c r="C134" s="34" t="s">
        <v>5828</v>
      </c>
      <c r="D134" s="34" t="s">
        <v>3446</v>
      </c>
      <c r="E134" s="34" t="s">
        <v>5829</v>
      </c>
      <c r="F134" s="34" t="s">
        <v>5426</v>
      </c>
      <c r="G134" s="35">
        <v>32.333333333333336</v>
      </c>
      <c r="H134" s="36">
        <v>0.2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42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5830</v>
      </c>
      <c r="C135" s="34" t="s">
        <v>5831</v>
      </c>
      <c r="D135" s="34" t="s">
        <v>1708</v>
      </c>
      <c r="E135" s="34" t="s">
        <v>5832</v>
      </c>
      <c r="F135" s="34" t="s">
        <v>5426</v>
      </c>
      <c r="G135" s="35">
        <v>62.666666666666664</v>
      </c>
      <c r="H135" s="36">
        <v>0.2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5833</v>
      </c>
      <c r="C136" s="34" t="s">
        <v>5834</v>
      </c>
      <c r="D136" s="34" t="s">
        <v>3919</v>
      </c>
      <c r="E136" s="34" t="s">
        <v>5835</v>
      </c>
      <c r="F136" s="34" t="s">
        <v>5426</v>
      </c>
      <c r="G136" s="35">
        <v>37.333333333333336</v>
      </c>
      <c r="H136" s="36">
        <v>0.2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5836</v>
      </c>
      <c r="C137" s="34" t="s">
        <v>5837</v>
      </c>
      <c r="D137" s="34" t="s">
        <v>1587</v>
      </c>
      <c r="E137" s="34" t="s">
        <v>5838</v>
      </c>
      <c r="F137" s="34" t="s">
        <v>5426</v>
      </c>
      <c r="G137" s="35">
        <v>90.333333333333329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x14ac:dyDescent="0.3">
      <c r="B138" s="40" t="s">
        <v>5839</v>
      </c>
      <c r="C138" s="34" t="s">
        <v>5840</v>
      </c>
      <c r="D138" s="34" t="s">
        <v>328</v>
      </c>
      <c r="E138" s="34" t="s">
        <v>5841</v>
      </c>
      <c r="F138" s="34" t="s">
        <v>5426</v>
      </c>
      <c r="G138" s="35">
        <v>104.33333333333333</v>
      </c>
      <c r="H138" s="36">
        <v>0.4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20.100000000000001" customHeight="1" x14ac:dyDescent="0.3">
      <c r="B139" s="40" t="s">
        <v>5842</v>
      </c>
      <c r="C139" s="34" t="s">
        <v>5843</v>
      </c>
      <c r="D139" s="34" t="s">
        <v>1897</v>
      </c>
      <c r="E139" s="34" t="s">
        <v>5844</v>
      </c>
      <c r="F139" s="34" t="s">
        <v>5426</v>
      </c>
      <c r="G139" s="35">
        <v>28.666666666666668</v>
      </c>
      <c r="H139" s="36">
        <v>0.2</v>
      </c>
      <c r="I139" s="69"/>
      <c r="J139" s="70"/>
      <c r="K139" s="39">
        <f t="shared" si="13"/>
        <v>0</v>
      </c>
      <c r="L139" s="69"/>
      <c r="M139" s="70"/>
      <c r="N139" s="41">
        <f t="shared" si="14"/>
        <v>0</v>
      </c>
      <c r="O139" s="37">
        <f t="shared" si="12"/>
        <v>0</v>
      </c>
      <c r="P139" s="37">
        <f t="shared" si="17"/>
        <v>0</v>
      </c>
      <c r="Q139" s="29">
        <f t="shared" si="15"/>
        <v>1</v>
      </c>
      <c r="R139" s="29">
        <f t="shared" si="16"/>
        <v>1</v>
      </c>
    </row>
    <row r="140" spans="2:18" ht="20.100000000000001" customHeight="1" x14ac:dyDescent="0.3">
      <c r="B140" s="40" t="s">
        <v>5845</v>
      </c>
      <c r="C140" s="34" t="s">
        <v>5846</v>
      </c>
      <c r="D140" s="34" t="s">
        <v>5847</v>
      </c>
      <c r="E140" s="34" t="s">
        <v>5848</v>
      </c>
      <c r="F140" s="34" t="s">
        <v>5426</v>
      </c>
      <c r="G140" s="35">
        <v>59.666666666666664</v>
      </c>
      <c r="H140" s="36">
        <v>0.2</v>
      </c>
      <c r="I140" s="69"/>
      <c r="J140" s="70"/>
      <c r="K140" s="39">
        <f t="shared" si="13"/>
        <v>0</v>
      </c>
      <c r="L140" s="69"/>
      <c r="M140" s="70"/>
      <c r="N140" s="41">
        <f t="shared" si="14"/>
        <v>0</v>
      </c>
      <c r="O140" s="37">
        <f t="shared" si="12"/>
        <v>0</v>
      </c>
      <c r="P140" s="37">
        <f t="shared" si="17"/>
        <v>0</v>
      </c>
      <c r="Q140" s="29">
        <f t="shared" si="15"/>
        <v>1</v>
      </c>
      <c r="R140" s="29">
        <f t="shared" si="16"/>
        <v>1</v>
      </c>
    </row>
    <row r="141" spans="2:18" ht="20.100000000000001" customHeight="1" x14ac:dyDescent="0.3">
      <c r="B141" s="40" t="s">
        <v>5849</v>
      </c>
      <c r="C141" s="34" t="s">
        <v>5850</v>
      </c>
      <c r="D141" s="34" t="s">
        <v>5851</v>
      </c>
      <c r="E141" s="34" t="s">
        <v>5852</v>
      </c>
      <c r="F141" s="34" t="s">
        <v>5426</v>
      </c>
      <c r="G141" s="35">
        <v>138.33333333333334</v>
      </c>
      <c r="H141" s="36">
        <v>0.4</v>
      </c>
      <c r="I141" s="69"/>
      <c r="J141" s="70"/>
      <c r="K141" s="39">
        <f t="shared" si="13"/>
        <v>0</v>
      </c>
      <c r="L141" s="69"/>
      <c r="M141" s="70"/>
      <c r="N141" s="41">
        <f t="shared" si="14"/>
        <v>0</v>
      </c>
      <c r="O141" s="37">
        <f t="shared" si="12"/>
        <v>0</v>
      </c>
      <c r="P141" s="37">
        <f t="shared" si="17"/>
        <v>0</v>
      </c>
      <c r="Q141" s="29">
        <f t="shared" si="15"/>
        <v>1</v>
      </c>
      <c r="R141" s="29">
        <f t="shared" si="16"/>
        <v>1</v>
      </c>
    </row>
    <row r="142" spans="2:18" ht="20.100000000000001" customHeight="1" thickBot="1" x14ac:dyDescent="0.35">
      <c r="B142" s="40" t="s">
        <v>5853</v>
      </c>
      <c r="C142" s="34" t="s">
        <v>5854</v>
      </c>
      <c r="D142" s="34" t="s">
        <v>658</v>
      </c>
      <c r="E142" s="34" t="s">
        <v>5855</v>
      </c>
      <c r="F142" s="34" t="s">
        <v>5426</v>
      </c>
      <c r="G142" s="35">
        <v>140</v>
      </c>
      <c r="H142" s="36">
        <v>0.4</v>
      </c>
      <c r="I142" s="69"/>
      <c r="J142" s="70"/>
      <c r="K142" s="39">
        <f t="shared" si="13"/>
        <v>0</v>
      </c>
      <c r="L142" s="69"/>
      <c r="M142" s="70"/>
      <c r="N142" s="41">
        <f t="shared" si="14"/>
        <v>0</v>
      </c>
      <c r="O142" s="37">
        <f t="shared" si="12"/>
        <v>0</v>
      </c>
      <c r="P142" s="37">
        <f t="shared" si="17"/>
        <v>0</v>
      </c>
      <c r="Q142" s="29">
        <f t="shared" si="15"/>
        <v>1</v>
      </c>
      <c r="R142" s="29">
        <f t="shared" si="16"/>
        <v>1</v>
      </c>
    </row>
    <row r="143" spans="2:18" ht="33" customHeight="1" thickBot="1" x14ac:dyDescent="0.35">
      <c r="B143" s="142" t="s">
        <v>6258</v>
      </c>
      <c r="C143" s="143"/>
      <c r="D143" s="143"/>
      <c r="E143" s="106" t="s">
        <v>6276</v>
      </c>
      <c r="F143" s="106">
        <f>O143</f>
        <v>0</v>
      </c>
      <c r="G143" s="107"/>
      <c r="H143" s="108"/>
      <c r="I143" s="144">
        <f>SUM(K5:K142)</f>
        <v>0</v>
      </c>
      <c r="J143" s="145"/>
      <c r="K143" s="146"/>
      <c r="L143" s="144">
        <f>SUM(N5:N142)</f>
        <v>0</v>
      </c>
      <c r="M143" s="145"/>
      <c r="N143" s="146"/>
      <c r="O143" s="29">
        <f>SUM(O5:O142)</f>
        <v>0</v>
      </c>
    </row>
    <row r="289" spans="2:2" x14ac:dyDescent="0.3">
      <c r="B289" s="28"/>
    </row>
    <row r="290" spans="2:2" x14ac:dyDescent="0.3">
      <c r="B290" s="28"/>
    </row>
    <row r="291" spans="2:2" x14ac:dyDescent="0.3">
      <c r="B291" s="28"/>
    </row>
    <row r="292" spans="2:2" x14ac:dyDescent="0.3">
      <c r="B292" s="28"/>
    </row>
    <row r="293" spans="2:2" x14ac:dyDescent="0.3">
      <c r="B293" s="28"/>
    </row>
    <row r="294" spans="2:2" x14ac:dyDescent="0.3">
      <c r="B294" s="28"/>
    </row>
    <row r="295" spans="2:2" x14ac:dyDescent="0.3">
      <c r="B295" s="28"/>
    </row>
    <row r="296" spans="2:2" x14ac:dyDescent="0.3">
      <c r="B296" s="28"/>
    </row>
    <row r="297" spans="2:2" x14ac:dyDescent="0.3">
      <c r="B297" s="28"/>
    </row>
    <row r="298" spans="2:2" x14ac:dyDescent="0.3">
      <c r="B298" s="28"/>
    </row>
    <row r="299" spans="2:2" x14ac:dyDescent="0.3">
      <c r="B299" s="28"/>
    </row>
    <row r="300" spans="2:2" x14ac:dyDescent="0.3">
      <c r="B300" s="28"/>
    </row>
    <row r="301" spans="2:2" x14ac:dyDescent="0.3">
      <c r="B301" s="28"/>
    </row>
    <row r="302" spans="2:2" x14ac:dyDescent="0.3">
      <c r="B302" s="28"/>
    </row>
    <row r="303" spans="2:2" x14ac:dyDescent="0.3">
      <c r="B303" s="28"/>
    </row>
    <row r="304" spans="2:2" x14ac:dyDescent="0.3">
      <c r="B304" s="28"/>
    </row>
    <row r="305" spans="2:2" x14ac:dyDescent="0.3">
      <c r="B305" s="28"/>
    </row>
    <row r="306" spans="2:2" x14ac:dyDescent="0.3">
      <c r="B306" s="28"/>
    </row>
    <row r="307" spans="2:2" x14ac:dyDescent="0.3">
      <c r="B307" s="28"/>
    </row>
    <row r="308" spans="2:2" x14ac:dyDescent="0.3">
      <c r="B308" s="28"/>
    </row>
    <row r="309" spans="2:2" x14ac:dyDescent="0.3">
      <c r="B309" s="28"/>
    </row>
    <row r="310" spans="2:2" x14ac:dyDescent="0.3">
      <c r="B310" s="28"/>
    </row>
    <row r="311" spans="2:2" x14ac:dyDescent="0.3">
      <c r="B311" s="28"/>
    </row>
    <row r="312" spans="2:2" x14ac:dyDescent="0.3">
      <c r="B312" s="28"/>
    </row>
    <row r="313" spans="2:2" x14ac:dyDescent="0.3">
      <c r="B313" s="28"/>
    </row>
    <row r="314" spans="2:2" x14ac:dyDescent="0.3">
      <c r="B314" s="28"/>
    </row>
    <row r="315" spans="2:2" x14ac:dyDescent="0.3">
      <c r="B315" s="28"/>
    </row>
    <row r="316" spans="2:2" x14ac:dyDescent="0.3">
      <c r="B316" s="28"/>
    </row>
    <row r="317" spans="2:2" x14ac:dyDescent="0.3">
      <c r="B317" s="28"/>
    </row>
    <row r="318" spans="2:2" x14ac:dyDescent="0.3">
      <c r="B318" s="28"/>
    </row>
    <row r="319" spans="2:2" x14ac:dyDescent="0.3">
      <c r="B319" s="28"/>
    </row>
    <row r="320" spans="2:2" x14ac:dyDescent="0.3">
      <c r="B320" s="28"/>
    </row>
    <row r="321" spans="2:2" x14ac:dyDescent="0.3">
      <c r="B321" s="28"/>
    </row>
    <row r="322" spans="2:2" x14ac:dyDescent="0.3">
      <c r="B322" s="28"/>
    </row>
    <row r="323" spans="2:2" x14ac:dyDescent="0.3">
      <c r="B323" s="28"/>
    </row>
  </sheetData>
  <sheetProtection algorithmName="SHA-512" hashValue="sQBP/7LQ4R1bT8x8jZX/gIkKX54BpXgjAaY5mUhl4V5Ss/VrVJLzT/k+eV+zADrLA1f3eH7O3G2eNy/+dA7xbA==" saltValue="/XPwULq5lvBd8/WfZp4jJw==" spinCount="100000" sheet="1" objects="1" scenarios="1" autoFilter="0"/>
  <mergeCells count="10">
    <mergeCell ref="Q2:Q3"/>
    <mergeCell ref="R2:R3"/>
    <mergeCell ref="I2:K2"/>
    <mergeCell ref="L2:N2"/>
    <mergeCell ref="B143:D143"/>
    <mergeCell ref="I143:K143"/>
    <mergeCell ref="L143:N143"/>
    <mergeCell ref="B4:D4"/>
    <mergeCell ref="I4:K4"/>
    <mergeCell ref="L4:N4"/>
  </mergeCells>
  <conditionalFormatting sqref="B5:B142">
    <cfRule type="expression" dxfId="19" priority="30">
      <formula>O5=1</formula>
    </cfRule>
  </conditionalFormatting>
  <conditionalFormatting sqref="C5:C142">
    <cfRule type="expression" dxfId="18" priority="29">
      <formula>O5=1</formula>
    </cfRule>
  </conditionalFormatting>
  <conditionalFormatting sqref="E5:E142">
    <cfRule type="expression" dxfId="17" priority="28">
      <formula>O5=1</formula>
    </cfRule>
  </conditionalFormatting>
  <conditionalFormatting sqref="F5:F142">
    <cfRule type="expression" dxfId="16" priority="27">
      <formula>O5=1</formula>
    </cfRule>
  </conditionalFormatting>
  <conditionalFormatting sqref="G5:G142">
    <cfRule type="expression" dxfId="15" priority="26">
      <formula>O5=1</formula>
    </cfRule>
  </conditionalFormatting>
  <conditionalFormatting sqref="H6:H142">
    <cfRule type="expression" dxfId="14" priority="6">
      <formula>O6=1</formula>
    </cfRule>
  </conditionalFormatting>
  <conditionalFormatting sqref="H6:H142">
    <cfRule type="expression" dxfId="13" priority="5">
      <formula>$I6+$L6&gt;$H6</formula>
    </cfRule>
  </conditionalFormatting>
  <conditionalFormatting sqref="H5">
    <cfRule type="expression" dxfId="12" priority="4">
      <formula>O5=1</formula>
    </cfRule>
  </conditionalFormatting>
  <conditionalFormatting sqref="H5">
    <cfRule type="expression" dxfId="11" priority="3">
      <formula>$I5+$L5&gt;$H5</formula>
    </cfRule>
  </conditionalFormatting>
  <conditionalFormatting sqref="K5:K142">
    <cfRule type="expression" dxfId="10" priority="2">
      <formula>$Q5=0</formula>
    </cfRule>
  </conditionalFormatting>
  <conditionalFormatting sqref="N5:N142">
    <cfRule type="expression" dxfId="9" priority="1">
      <formula>$R5=0</formula>
    </cfRule>
  </conditionalFormatting>
  <dataValidations count="1">
    <dataValidation type="whole" allowBlank="1" showInputMessage="1" showErrorMessage="1" sqref="K5:K142 N5:N142" xr:uid="{4DC610EF-28D5-42B4-A750-222F48A62EE9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9D7C2D-C9AB-47A3-8F69-03EB83DD0BEA}">
          <x14:formula1>
            <xm:f>data!$B$1:$B$33</xm:f>
          </x14:formula1>
          <xm:sqref>J5:J142 M5:M142</xm:sqref>
        </x14:dataValidation>
        <x14:dataValidation type="list" allowBlank="1" showInputMessage="1" showErrorMessage="1" xr:uid="{9FD1C774-2D01-4BF6-B6F9-F3F13109E3F3}">
          <x14:formula1>
            <xm:f>data!$A$1:$A$5</xm:f>
          </x14:formula1>
          <xm:sqref>I5:I142 L5:L142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BF64-259F-4BAE-9DC9-349CE5D287CF}">
  <dimension ref="A1:R308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3.88671875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Zlínský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F127</f>
        <v>0</v>
      </c>
      <c r="G4" s="107"/>
      <c r="H4" s="108"/>
      <c r="I4" s="144">
        <f>I127</f>
        <v>0</v>
      </c>
      <c r="J4" s="145"/>
      <c r="K4" s="145"/>
      <c r="L4" s="144">
        <f>L127</f>
        <v>0</v>
      </c>
      <c r="M4" s="145"/>
      <c r="N4" s="146"/>
      <c r="P4" s="37"/>
    </row>
    <row r="5" spans="1:18" ht="20.100000000000001" customHeight="1" x14ac:dyDescent="0.3">
      <c r="B5" s="40" t="s">
        <v>5856</v>
      </c>
      <c r="C5" s="34" t="s">
        <v>5857</v>
      </c>
      <c r="D5" s="34" t="s">
        <v>454</v>
      </c>
      <c r="E5" s="34" t="s">
        <v>5858</v>
      </c>
      <c r="F5" s="34" t="s">
        <v>5859</v>
      </c>
      <c r="G5" s="35">
        <v>44</v>
      </c>
      <c r="H5" s="36">
        <v>0.2</v>
      </c>
      <c r="I5" s="69"/>
      <c r="J5" s="70"/>
      <c r="K5" s="39">
        <f t="shared" ref="K5:K33" si="0">INT(J5/12*1720*I5)</f>
        <v>0</v>
      </c>
      <c r="L5" s="69"/>
      <c r="M5" s="70"/>
      <c r="N5" s="41">
        <f t="shared" ref="N5:N33" si="1">INT(M5/12*1720*L5)</f>
        <v>0</v>
      </c>
      <c r="O5" s="37">
        <f t="shared" ref="O5:O32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5860</v>
      </c>
      <c r="C6" s="34" t="s">
        <v>5861</v>
      </c>
      <c r="D6" s="34" t="s">
        <v>1877</v>
      </c>
      <c r="E6" s="34" t="s">
        <v>5862</v>
      </c>
      <c r="F6" s="34" t="s">
        <v>5859</v>
      </c>
      <c r="G6" s="35">
        <v>37.666666666666664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5863</v>
      </c>
      <c r="C7" s="34" t="s">
        <v>5864</v>
      </c>
      <c r="D7" s="34" t="s">
        <v>2180</v>
      </c>
      <c r="E7" s="34" t="s">
        <v>5865</v>
      </c>
      <c r="F7" s="34" t="s">
        <v>5859</v>
      </c>
      <c r="G7" s="35">
        <v>35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5866</v>
      </c>
      <c r="C8" s="34" t="s">
        <v>5867</v>
      </c>
      <c r="D8" s="34" t="s">
        <v>255</v>
      </c>
      <c r="E8" s="34" t="s">
        <v>5868</v>
      </c>
      <c r="F8" s="34" t="s">
        <v>5859</v>
      </c>
      <c r="G8" s="35">
        <v>26.666666666666668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5869</v>
      </c>
      <c r="C9" s="34" t="s">
        <v>5870</v>
      </c>
      <c r="D9" s="34" t="s">
        <v>1251</v>
      </c>
      <c r="E9" s="34" t="s">
        <v>5871</v>
      </c>
      <c r="F9" s="34" t="s">
        <v>5859</v>
      </c>
      <c r="G9" s="35">
        <v>22.666666666666668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5872</v>
      </c>
      <c r="C10" s="34" t="s">
        <v>5873</v>
      </c>
      <c r="D10" s="34" t="s">
        <v>826</v>
      </c>
      <c r="E10" s="34" t="s">
        <v>5874</v>
      </c>
      <c r="F10" s="34" t="s">
        <v>5859</v>
      </c>
      <c r="G10" s="35">
        <v>26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5875</v>
      </c>
      <c r="C11" s="34" t="s">
        <v>5876</v>
      </c>
      <c r="D11" s="34" t="s">
        <v>2155</v>
      </c>
      <c r="E11" s="34" t="s">
        <v>5877</v>
      </c>
      <c r="F11" s="34" t="s">
        <v>5859</v>
      </c>
      <c r="G11" s="35">
        <v>140</v>
      </c>
      <c r="H11" s="36">
        <v>0.4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5878</v>
      </c>
      <c r="C12" s="34" t="s">
        <v>5879</v>
      </c>
      <c r="D12" s="34" t="s">
        <v>437</v>
      </c>
      <c r="E12" s="34" t="s">
        <v>5880</v>
      </c>
      <c r="F12" s="34" t="s">
        <v>5859</v>
      </c>
      <c r="G12" s="35">
        <v>64.666666666666671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5881</v>
      </c>
      <c r="C13" s="34" t="s">
        <v>5882</v>
      </c>
      <c r="D13" s="34" t="s">
        <v>328</v>
      </c>
      <c r="E13" s="34" t="s">
        <v>5883</v>
      </c>
      <c r="F13" s="34" t="s">
        <v>5859</v>
      </c>
      <c r="G13" s="35">
        <v>138.33333333333334</v>
      </c>
      <c r="H13" s="36">
        <v>0.4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5884</v>
      </c>
      <c r="C14" s="34" t="s">
        <v>5885</v>
      </c>
      <c r="D14" s="34" t="s">
        <v>953</v>
      </c>
      <c r="E14" s="34" t="s">
        <v>5886</v>
      </c>
      <c r="F14" s="34" t="s">
        <v>5859</v>
      </c>
      <c r="G14" s="35">
        <v>22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5887</v>
      </c>
      <c r="C15" s="34" t="s">
        <v>5888</v>
      </c>
      <c r="D15" s="34" t="s">
        <v>5889</v>
      </c>
      <c r="E15" s="34" t="s">
        <v>5890</v>
      </c>
      <c r="F15" s="34" t="s">
        <v>5859</v>
      </c>
      <c r="G15" s="35">
        <v>168.66666666666666</v>
      </c>
      <c r="H15" s="36">
        <v>0.4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5891</v>
      </c>
      <c r="C16" s="34" t="s">
        <v>5892</v>
      </c>
      <c r="D16" s="34" t="s">
        <v>5893</v>
      </c>
      <c r="E16" s="34" t="s">
        <v>5894</v>
      </c>
      <c r="F16" s="34" t="s">
        <v>5859</v>
      </c>
      <c r="G16" s="35">
        <v>30.333333333333332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5895</v>
      </c>
      <c r="C17" s="34" t="s">
        <v>5896</v>
      </c>
      <c r="D17" s="34" t="s">
        <v>1276</v>
      </c>
      <c r="E17" s="34" t="s">
        <v>5897</v>
      </c>
      <c r="F17" s="34" t="s">
        <v>5859</v>
      </c>
      <c r="G17" s="35">
        <v>36.333333333333336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5898</v>
      </c>
      <c r="C18" s="34" t="s">
        <v>5899</v>
      </c>
      <c r="D18" s="34" t="s">
        <v>5900</v>
      </c>
      <c r="E18" s="34" t="s">
        <v>5901</v>
      </c>
      <c r="F18" s="34" t="s">
        <v>5859</v>
      </c>
      <c r="G18" s="35">
        <v>177.66666666666666</v>
      </c>
      <c r="H18" s="36">
        <v>0.4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5902</v>
      </c>
      <c r="C19" s="34" t="s">
        <v>5903</v>
      </c>
      <c r="D19" s="34" t="s">
        <v>391</v>
      </c>
      <c r="E19" s="34" t="s">
        <v>2457</v>
      </c>
      <c r="F19" s="34" t="s">
        <v>5859</v>
      </c>
      <c r="G19" s="35">
        <v>72.666666666666671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5904</v>
      </c>
      <c r="C20" s="34" t="s">
        <v>5905</v>
      </c>
      <c r="D20" s="34" t="s">
        <v>1780</v>
      </c>
      <c r="E20" s="34" t="s">
        <v>831</v>
      </c>
      <c r="F20" s="34" t="s">
        <v>5859</v>
      </c>
      <c r="G20" s="35">
        <v>22.333333333333332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5906</v>
      </c>
      <c r="C21" s="34" t="s">
        <v>5907</v>
      </c>
      <c r="D21" s="34" t="s">
        <v>2316</v>
      </c>
      <c r="E21" s="34" t="s">
        <v>5908</v>
      </c>
      <c r="F21" s="34" t="s">
        <v>5859</v>
      </c>
      <c r="G21" s="35">
        <v>156.33333333333334</v>
      </c>
      <c r="H21" s="36">
        <v>0.4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5909</v>
      </c>
      <c r="C22" s="34" t="s">
        <v>5910</v>
      </c>
      <c r="D22" s="34" t="s">
        <v>5911</v>
      </c>
      <c r="E22" s="34" t="s">
        <v>5912</v>
      </c>
      <c r="F22" s="34" t="s">
        <v>5859</v>
      </c>
      <c r="G22" s="35">
        <v>31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5913</v>
      </c>
      <c r="C23" s="34" t="s">
        <v>5914</v>
      </c>
      <c r="D23" s="34" t="s">
        <v>786</v>
      </c>
      <c r="E23" s="34" t="s">
        <v>5915</v>
      </c>
      <c r="F23" s="34" t="s">
        <v>5859</v>
      </c>
      <c r="G23" s="35">
        <v>45.333333333333336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5916</v>
      </c>
      <c r="C24" s="34" t="s">
        <v>5917</v>
      </c>
      <c r="D24" s="34" t="s">
        <v>688</v>
      </c>
      <c r="E24" s="34" t="s">
        <v>5918</v>
      </c>
      <c r="F24" s="34" t="s">
        <v>5859</v>
      </c>
      <c r="G24" s="35">
        <v>105.33333333333333</v>
      </c>
      <c r="H24" s="36">
        <v>0.4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5919</v>
      </c>
      <c r="C25" s="34" t="s">
        <v>5920</v>
      </c>
      <c r="D25" s="34" t="s">
        <v>2246</v>
      </c>
      <c r="E25" s="34" t="s">
        <v>5921</v>
      </c>
      <c r="F25" s="34" t="s">
        <v>5859</v>
      </c>
      <c r="G25" s="35">
        <v>41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5922</v>
      </c>
      <c r="C26" s="34" t="s">
        <v>5923</v>
      </c>
      <c r="D26" s="34" t="s">
        <v>5924</v>
      </c>
      <c r="E26" s="34" t="s">
        <v>5925</v>
      </c>
      <c r="F26" s="34" t="s">
        <v>5859</v>
      </c>
      <c r="G26" s="35">
        <v>30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5926</v>
      </c>
      <c r="C27" s="34" t="s">
        <v>5927</v>
      </c>
      <c r="D27" s="34" t="s">
        <v>482</v>
      </c>
      <c r="E27" s="34" t="s">
        <v>5928</v>
      </c>
      <c r="F27" s="34" t="s">
        <v>5859</v>
      </c>
      <c r="G27" s="35">
        <v>85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5929</v>
      </c>
      <c r="C28" s="34" t="s">
        <v>5930</v>
      </c>
      <c r="D28" s="34" t="s">
        <v>1058</v>
      </c>
      <c r="E28" s="34" t="s">
        <v>5931</v>
      </c>
      <c r="F28" s="34" t="s">
        <v>5859</v>
      </c>
      <c r="G28" s="35">
        <v>43.666666666666664</v>
      </c>
      <c r="H28" s="36">
        <v>0.2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5932</v>
      </c>
      <c r="C29" s="34" t="s">
        <v>5933</v>
      </c>
      <c r="D29" s="34" t="s">
        <v>5934</v>
      </c>
      <c r="E29" s="34" t="s">
        <v>5935</v>
      </c>
      <c r="F29" s="34" t="s">
        <v>5859</v>
      </c>
      <c r="G29" s="35">
        <v>61</v>
      </c>
      <c r="H29" s="36">
        <v>0.2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5936</v>
      </c>
      <c r="C30" s="34" t="s">
        <v>5937</v>
      </c>
      <c r="D30" s="34" t="s">
        <v>1350</v>
      </c>
      <c r="E30" s="34" t="s">
        <v>5938</v>
      </c>
      <c r="F30" s="34" t="s">
        <v>5859</v>
      </c>
      <c r="G30" s="35">
        <v>24.666666666666668</v>
      </c>
      <c r="H30" s="36">
        <v>0.2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5939</v>
      </c>
      <c r="C31" s="34" t="s">
        <v>5940</v>
      </c>
      <c r="D31" s="34" t="s">
        <v>5941</v>
      </c>
      <c r="E31" s="34" t="s">
        <v>5942</v>
      </c>
      <c r="F31" s="34" t="s">
        <v>5859</v>
      </c>
      <c r="G31" s="35">
        <v>58</v>
      </c>
      <c r="H31" s="36">
        <v>0.2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5943</v>
      </c>
      <c r="C32" s="34" t="s">
        <v>5944</v>
      </c>
      <c r="D32" s="34" t="s">
        <v>5945</v>
      </c>
      <c r="E32" s="34" t="s">
        <v>5946</v>
      </c>
      <c r="F32" s="34" t="s">
        <v>5859</v>
      </c>
      <c r="G32" s="35">
        <v>89.666666666666671</v>
      </c>
      <c r="H32" s="36">
        <v>0.2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5947</v>
      </c>
      <c r="C33" s="34" t="s">
        <v>5948</v>
      </c>
      <c r="D33" s="34" t="s">
        <v>883</v>
      </c>
      <c r="E33" s="34" t="s">
        <v>5949</v>
      </c>
      <c r="F33" s="34" t="s">
        <v>5859</v>
      </c>
      <c r="G33" s="35">
        <v>36.333333333333336</v>
      </c>
      <c r="H33" s="36">
        <v>0.2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ref="O33:O91" si="6">IF(K33+N33&gt;0,1,0)</f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5950</v>
      </c>
      <c r="C34" s="34" t="s">
        <v>5951</v>
      </c>
      <c r="D34" s="34" t="s">
        <v>437</v>
      </c>
      <c r="E34" s="34" t="s">
        <v>1793</v>
      </c>
      <c r="F34" s="34" t="s">
        <v>5859</v>
      </c>
      <c r="G34" s="35">
        <v>50.333333333333336</v>
      </c>
      <c r="H34" s="36">
        <v>0.2</v>
      </c>
      <c r="I34" s="69"/>
      <c r="J34" s="70"/>
      <c r="K34" s="39">
        <f t="shared" ref="K34:K92" si="7">INT(J34/12*1720*I34)</f>
        <v>0</v>
      </c>
      <c r="L34" s="69"/>
      <c r="M34" s="70"/>
      <c r="N34" s="41">
        <f t="shared" ref="N34:N92" si="8">INT(M34/12*1720*L34)</f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5952</v>
      </c>
      <c r="C35" s="34" t="s">
        <v>5953</v>
      </c>
      <c r="D35" s="34" t="s">
        <v>1704</v>
      </c>
      <c r="E35" s="34" t="s">
        <v>5954</v>
      </c>
      <c r="F35" s="34" t="s">
        <v>5859</v>
      </c>
      <c r="G35" s="35">
        <v>157.66666666666666</v>
      </c>
      <c r="H35" s="36">
        <v>0.4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5955</v>
      </c>
      <c r="C36" s="34" t="s">
        <v>5956</v>
      </c>
      <c r="D36" s="34" t="s">
        <v>1100</v>
      </c>
      <c r="E36" s="34" t="s">
        <v>5957</v>
      </c>
      <c r="F36" s="34" t="s">
        <v>5859</v>
      </c>
      <c r="G36" s="35">
        <v>52.666666666666664</v>
      </c>
      <c r="H36" s="36">
        <v>0.2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5958</v>
      </c>
      <c r="C37" s="34" t="s">
        <v>5959</v>
      </c>
      <c r="D37" s="34" t="s">
        <v>227</v>
      </c>
      <c r="E37" s="34" t="s">
        <v>5960</v>
      </c>
      <c r="F37" s="34" t="s">
        <v>5859</v>
      </c>
      <c r="G37" s="35">
        <v>40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5961</v>
      </c>
      <c r="C38" s="34" t="s">
        <v>5962</v>
      </c>
      <c r="D38" s="34" t="s">
        <v>5963</v>
      </c>
      <c r="E38" s="34" t="s">
        <v>5964</v>
      </c>
      <c r="F38" s="34" t="s">
        <v>5859</v>
      </c>
      <c r="G38" s="35">
        <v>20.333333333333332</v>
      </c>
      <c r="H38" s="36">
        <v>0.2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5965</v>
      </c>
      <c r="C39" s="34" t="s">
        <v>5966</v>
      </c>
      <c r="D39" s="34" t="s">
        <v>5967</v>
      </c>
      <c r="E39" s="34" t="s">
        <v>5968</v>
      </c>
      <c r="F39" s="34" t="s">
        <v>5859</v>
      </c>
      <c r="G39" s="35">
        <v>34.666666666666664</v>
      </c>
      <c r="H39" s="36">
        <v>0.2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5969</v>
      </c>
      <c r="C40" s="34" t="s">
        <v>5970</v>
      </c>
      <c r="D40" s="34" t="s">
        <v>822</v>
      </c>
      <c r="E40" s="34" t="s">
        <v>5971</v>
      </c>
      <c r="F40" s="34" t="s">
        <v>5859</v>
      </c>
      <c r="G40" s="35">
        <v>23.666666666666668</v>
      </c>
      <c r="H40" s="36">
        <v>0.2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5972</v>
      </c>
      <c r="C41" s="34" t="s">
        <v>5973</v>
      </c>
      <c r="D41" s="34" t="s">
        <v>5974</v>
      </c>
      <c r="E41" s="34" t="s">
        <v>5975</v>
      </c>
      <c r="F41" s="34" t="s">
        <v>5859</v>
      </c>
      <c r="G41" s="35">
        <v>46.333333333333336</v>
      </c>
      <c r="H41" s="36">
        <v>0.2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5976</v>
      </c>
      <c r="C42" s="34" t="s">
        <v>5977</v>
      </c>
      <c r="D42" s="34" t="s">
        <v>5978</v>
      </c>
      <c r="E42" s="34" t="s">
        <v>5979</v>
      </c>
      <c r="F42" s="34" t="s">
        <v>5859</v>
      </c>
      <c r="G42" s="35">
        <v>173.66666666666666</v>
      </c>
      <c r="H42" s="36">
        <v>0.4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5980</v>
      </c>
      <c r="C43" s="34" t="s">
        <v>5981</v>
      </c>
      <c r="D43" s="34" t="s">
        <v>260</v>
      </c>
      <c r="E43" s="34" t="s">
        <v>5982</v>
      </c>
      <c r="F43" s="34" t="s">
        <v>5859</v>
      </c>
      <c r="G43" s="35">
        <v>35.333333333333336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5983</v>
      </c>
      <c r="C44" s="34" t="s">
        <v>5984</v>
      </c>
      <c r="D44" s="34" t="s">
        <v>1842</v>
      </c>
      <c r="E44" s="34" t="s">
        <v>5985</v>
      </c>
      <c r="F44" s="34" t="s">
        <v>5859</v>
      </c>
      <c r="G44" s="35">
        <v>28.666666666666668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5986</v>
      </c>
      <c r="C45" s="34" t="s">
        <v>5987</v>
      </c>
      <c r="D45" s="34" t="s">
        <v>368</v>
      </c>
      <c r="E45" s="34" t="s">
        <v>5988</v>
      </c>
      <c r="F45" s="34" t="s">
        <v>5859</v>
      </c>
      <c r="G45" s="35">
        <v>46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5989</v>
      </c>
      <c r="C46" s="34" t="s">
        <v>5990</v>
      </c>
      <c r="D46" s="34" t="s">
        <v>3056</v>
      </c>
      <c r="E46" s="34" t="s">
        <v>5991</v>
      </c>
      <c r="F46" s="34" t="s">
        <v>5859</v>
      </c>
      <c r="G46" s="35">
        <v>45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5992</v>
      </c>
      <c r="C47" s="34" t="s">
        <v>5993</v>
      </c>
      <c r="D47" s="34" t="s">
        <v>871</v>
      </c>
      <c r="E47" s="34" t="s">
        <v>5994</v>
      </c>
      <c r="F47" s="34" t="s">
        <v>5859</v>
      </c>
      <c r="G47" s="35">
        <v>68.666666666666671</v>
      </c>
      <c r="H47" s="36">
        <v>0.2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5995</v>
      </c>
      <c r="C48" s="34" t="s">
        <v>5996</v>
      </c>
      <c r="D48" s="34" t="s">
        <v>5997</v>
      </c>
      <c r="E48" s="34" t="s">
        <v>5998</v>
      </c>
      <c r="F48" s="34" t="s">
        <v>5859</v>
      </c>
      <c r="G48" s="35">
        <v>173</v>
      </c>
      <c r="H48" s="36">
        <v>0.4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5999</v>
      </c>
      <c r="C49" s="34" t="s">
        <v>6000</v>
      </c>
      <c r="D49" s="34" t="s">
        <v>454</v>
      </c>
      <c r="E49" s="34" t="s">
        <v>6001</v>
      </c>
      <c r="F49" s="34" t="s">
        <v>5859</v>
      </c>
      <c r="G49" s="35">
        <v>84.333333333333329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6002</v>
      </c>
      <c r="C50" s="34" t="s">
        <v>6003</v>
      </c>
      <c r="D50" s="34" t="s">
        <v>1444</v>
      </c>
      <c r="E50" s="34" t="s">
        <v>6004</v>
      </c>
      <c r="F50" s="34" t="s">
        <v>5859</v>
      </c>
      <c r="G50" s="35">
        <v>131.33333333333334</v>
      </c>
      <c r="H50" s="36">
        <v>0.4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6005</v>
      </c>
      <c r="C51" s="34" t="s">
        <v>6006</v>
      </c>
      <c r="D51" s="34" t="s">
        <v>1031</v>
      </c>
      <c r="E51" s="34" t="s">
        <v>6007</v>
      </c>
      <c r="F51" s="34" t="s">
        <v>5859</v>
      </c>
      <c r="G51" s="35">
        <v>33.666666666666664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>
        <v>600114023</v>
      </c>
      <c r="C52" s="34" t="s">
        <v>6008</v>
      </c>
      <c r="D52" s="34" t="s">
        <v>1708</v>
      </c>
      <c r="E52" s="34" t="s">
        <v>6009</v>
      </c>
      <c r="F52" s="34" t="s">
        <v>5859</v>
      </c>
      <c r="G52" s="35">
        <v>24.333333333333332</v>
      </c>
      <c r="H52" s="36">
        <v>0.2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6010</v>
      </c>
      <c r="C53" s="34" t="s">
        <v>6011</v>
      </c>
      <c r="D53" s="34" t="s">
        <v>478</v>
      </c>
      <c r="E53" s="34" t="s">
        <v>6012</v>
      </c>
      <c r="F53" s="34" t="s">
        <v>5859</v>
      </c>
      <c r="G53" s="35">
        <v>46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6013</v>
      </c>
      <c r="C54" s="34" t="s">
        <v>6014</v>
      </c>
      <c r="D54" s="34" t="s">
        <v>6015</v>
      </c>
      <c r="E54" s="34" t="s">
        <v>5609</v>
      </c>
      <c r="F54" s="34" t="s">
        <v>5859</v>
      </c>
      <c r="G54" s="35">
        <v>98.333333333333329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6016</v>
      </c>
      <c r="C55" s="34" t="s">
        <v>6017</v>
      </c>
      <c r="D55" s="34" t="s">
        <v>1130</v>
      </c>
      <c r="E55" s="34" t="s">
        <v>6018</v>
      </c>
      <c r="F55" s="34" t="s">
        <v>5859</v>
      </c>
      <c r="G55" s="35">
        <v>42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6019</v>
      </c>
      <c r="C56" s="34" t="s">
        <v>6020</v>
      </c>
      <c r="D56" s="34" t="s">
        <v>1406</v>
      </c>
      <c r="E56" s="34" t="s">
        <v>6021</v>
      </c>
      <c r="F56" s="34" t="s">
        <v>5859</v>
      </c>
      <c r="G56" s="35">
        <v>49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6022</v>
      </c>
      <c r="C57" s="34" t="s">
        <v>6023</v>
      </c>
      <c r="D57" s="34" t="s">
        <v>988</v>
      </c>
      <c r="E57" s="34" t="s">
        <v>6024</v>
      </c>
      <c r="F57" s="34" t="s">
        <v>5859</v>
      </c>
      <c r="G57" s="35">
        <v>57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6025</v>
      </c>
      <c r="C58" s="34" t="s">
        <v>6026</v>
      </c>
      <c r="D58" s="34" t="s">
        <v>972</v>
      </c>
      <c r="E58" s="34" t="s">
        <v>6027</v>
      </c>
      <c r="F58" s="34" t="s">
        <v>5859</v>
      </c>
      <c r="G58" s="35">
        <v>77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6028</v>
      </c>
      <c r="C59" s="34" t="s">
        <v>6029</v>
      </c>
      <c r="D59" s="34" t="s">
        <v>521</v>
      </c>
      <c r="E59" s="34" t="s">
        <v>6030</v>
      </c>
      <c r="F59" s="34" t="s">
        <v>5859</v>
      </c>
      <c r="G59" s="35">
        <v>45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6031</v>
      </c>
      <c r="C60" s="34" t="s">
        <v>6032</v>
      </c>
      <c r="D60" s="34" t="s">
        <v>6033</v>
      </c>
      <c r="E60" s="34" t="s">
        <v>6034</v>
      </c>
      <c r="F60" s="34" t="s">
        <v>5859</v>
      </c>
      <c r="G60" s="35">
        <v>95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6035</v>
      </c>
      <c r="C61" s="34" t="s">
        <v>6036</v>
      </c>
      <c r="D61" s="34" t="s">
        <v>6037</v>
      </c>
      <c r="E61" s="34" t="s">
        <v>6038</v>
      </c>
      <c r="F61" s="34" t="s">
        <v>5859</v>
      </c>
      <c r="G61" s="35">
        <v>25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6039</v>
      </c>
      <c r="C62" s="34" t="s">
        <v>6040</v>
      </c>
      <c r="D62" s="34" t="s">
        <v>2887</v>
      </c>
      <c r="E62" s="34" t="s">
        <v>6041</v>
      </c>
      <c r="F62" s="34" t="s">
        <v>5859</v>
      </c>
      <c r="G62" s="35">
        <v>148</v>
      </c>
      <c r="H62" s="36">
        <v>0.4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6042</v>
      </c>
      <c r="C63" s="34" t="s">
        <v>6043</v>
      </c>
      <c r="D63" s="34" t="s">
        <v>307</v>
      </c>
      <c r="E63" s="34" t="s">
        <v>6044</v>
      </c>
      <c r="F63" s="34" t="s">
        <v>5859</v>
      </c>
      <c r="G63" s="35">
        <v>52.666666666666664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6045</v>
      </c>
      <c r="C64" s="34" t="s">
        <v>6046</v>
      </c>
      <c r="D64" s="34" t="s">
        <v>6047</v>
      </c>
      <c r="E64" s="34" t="s">
        <v>6048</v>
      </c>
      <c r="F64" s="34" t="s">
        <v>5859</v>
      </c>
      <c r="G64" s="35">
        <v>27.666666666666668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6049</v>
      </c>
      <c r="C65" s="34" t="s">
        <v>6050</v>
      </c>
      <c r="D65" s="34" t="s">
        <v>883</v>
      </c>
      <c r="E65" s="34" t="s">
        <v>1164</v>
      </c>
      <c r="F65" s="34" t="s">
        <v>5859</v>
      </c>
      <c r="G65" s="35">
        <v>35.666666666666664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6051</v>
      </c>
      <c r="C66" s="34" t="s">
        <v>6052</v>
      </c>
      <c r="D66" s="34" t="s">
        <v>3191</v>
      </c>
      <c r="E66" s="34" t="s">
        <v>6053</v>
      </c>
      <c r="F66" s="34" t="s">
        <v>5859</v>
      </c>
      <c r="G66" s="35">
        <v>65.666666666666671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6054</v>
      </c>
      <c r="C67" s="34" t="s">
        <v>6055</v>
      </c>
      <c r="D67" s="34" t="s">
        <v>2933</v>
      </c>
      <c r="E67" s="34" t="s">
        <v>6056</v>
      </c>
      <c r="F67" s="34" t="s">
        <v>5859</v>
      </c>
      <c r="G67" s="35">
        <v>165</v>
      </c>
      <c r="H67" s="36">
        <v>0.4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>
        <v>600124151</v>
      </c>
      <c r="C68" s="34" t="s">
        <v>6057</v>
      </c>
      <c r="D68" s="34" t="s">
        <v>364</v>
      </c>
      <c r="E68" s="34" t="s">
        <v>6058</v>
      </c>
      <c r="F68" s="34" t="s">
        <v>5859</v>
      </c>
      <c r="G68" s="35">
        <v>20.666666666666668</v>
      </c>
      <c r="H68" s="36">
        <v>0.2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6059</v>
      </c>
      <c r="C69" s="34" t="s">
        <v>6060</v>
      </c>
      <c r="D69" s="34" t="s">
        <v>3276</v>
      </c>
      <c r="E69" s="34" t="s">
        <v>6061</v>
      </c>
      <c r="F69" s="34" t="s">
        <v>5859</v>
      </c>
      <c r="G69" s="35">
        <v>49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6062</v>
      </c>
      <c r="C70" s="34" t="s">
        <v>6063</v>
      </c>
      <c r="D70" s="34" t="s">
        <v>6064</v>
      </c>
      <c r="E70" s="34" t="s">
        <v>6065</v>
      </c>
      <c r="F70" s="34" t="s">
        <v>5859</v>
      </c>
      <c r="G70" s="35">
        <v>101.66666666666667</v>
      </c>
      <c r="H70" s="36">
        <v>0.4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26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6066</v>
      </c>
      <c r="C71" s="34" t="s">
        <v>6067</v>
      </c>
      <c r="D71" s="34" t="s">
        <v>227</v>
      </c>
      <c r="E71" s="34" t="s">
        <v>6068</v>
      </c>
      <c r="F71" s="34" t="s">
        <v>5859</v>
      </c>
      <c r="G71" s="35">
        <v>156.33333333333334</v>
      </c>
      <c r="H71" s="36">
        <v>0.4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6069</v>
      </c>
      <c r="C72" s="34" t="s">
        <v>6070</v>
      </c>
      <c r="D72" s="34" t="s">
        <v>3551</v>
      </c>
      <c r="E72" s="34" t="s">
        <v>6071</v>
      </c>
      <c r="F72" s="34" t="s">
        <v>5859</v>
      </c>
      <c r="G72" s="35">
        <v>86.333333333333329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6072</v>
      </c>
      <c r="C73" s="34" t="s">
        <v>6073</v>
      </c>
      <c r="D73" s="34" t="s">
        <v>478</v>
      </c>
      <c r="E73" s="34" t="s">
        <v>6074</v>
      </c>
      <c r="F73" s="34" t="s">
        <v>5859</v>
      </c>
      <c r="G73" s="35">
        <v>24.666666666666668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6075</v>
      </c>
      <c r="C74" s="34" t="s">
        <v>6076</v>
      </c>
      <c r="D74" s="34" t="s">
        <v>2861</v>
      </c>
      <c r="E74" s="34" t="s">
        <v>6077</v>
      </c>
      <c r="F74" s="34" t="s">
        <v>5859</v>
      </c>
      <c r="G74" s="35">
        <v>67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6078</v>
      </c>
      <c r="C75" s="34" t="s">
        <v>6079</v>
      </c>
      <c r="D75" s="34" t="s">
        <v>2937</v>
      </c>
      <c r="E75" s="34" t="s">
        <v>2786</v>
      </c>
      <c r="F75" s="34" t="s">
        <v>5859</v>
      </c>
      <c r="G75" s="35">
        <v>24.666666666666668</v>
      </c>
      <c r="H75" s="36">
        <v>0.2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6080</v>
      </c>
      <c r="C76" s="34" t="s">
        <v>6081</v>
      </c>
      <c r="D76" s="34" t="s">
        <v>1261</v>
      </c>
      <c r="E76" s="34" t="s">
        <v>6082</v>
      </c>
      <c r="F76" s="34" t="s">
        <v>5859</v>
      </c>
      <c r="G76" s="35">
        <v>50.333333333333336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6083</v>
      </c>
      <c r="C77" s="34" t="s">
        <v>6084</v>
      </c>
      <c r="D77" s="34" t="s">
        <v>552</v>
      </c>
      <c r="E77" s="34" t="s">
        <v>6085</v>
      </c>
      <c r="F77" s="34" t="s">
        <v>5859</v>
      </c>
      <c r="G77" s="35">
        <v>37.666666666666664</v>
      </c>
      <c r="H77" s="36">
        <v>0.2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6086</v>
      </c>
      <c r="C78" s="34" t="s">
        <v>6087</v>
      </c>
      <c r="D78" s="34" t="s">
        <v>1444</v>
      </c>
      <c r="E78" s="34" t="s">
        <v>6088</v>
      </c>
      <c r="F78" s="34" t="s">
        <v>5859</v>
      </c>
      <c r="G78" s="35">
        <v>111.66666666666667</v>
      </c>
      <c r="H78" s="36">
        <v>0.4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6089</v>
      </c>
      <c r="C79" s="34" t="s">
        <v>6090</v>
      </c>
      <c r="D79" s="34" t="s">
        <v>976</v>
      </c>
      <c r="E79" s="34" t="s">
        <v>6091</v>
      </c>
      <c r="F79" s="34" t="s">
        <v>5859</v>
      </c>
      <c r="G79" s="35">
        <v>38.666666666666664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6092</v>
      </c>
      <c r="C80" s="34" t="s">
        <v>6093</v>
      </c>
      <c r="D80" s="34" t="s">
        <v>444</v>
      </c>
      <c r="E80" s="34" t="s">
        <v>6094</v>
      </c>
      <c r="F80" s="34" t="s">
        <v>5859</v>
      </c>
      <c r="G80" s="35">
        <v>94.666666666666671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6095</v>
      </c>
      <c r="C81" s="34" t="s">
        <v>6096</v>
      </c>
      <c r="D81" s="34" t="s">
        <v>6097</v>
      </c>
      <c r="E81" s="34" t="s">
        <v>6098</v>
      </c>
      <c r="F81" s="34" t="s">
        <v>5859</v>
      </c>
      <c r="G81" s="35">
        <v>108</v>
      </c>
      <c r="H81" s="36">
        <v>0.4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6099</v>
      </c>
      <c r="C82" s="34" t="s">
        <v>6100</v>
      </c>
      <c r="D82" s="34" t="s">
        <v>6101</v>
      </c>
      <c r="E82" s="34" t="s">
        <v>6098</v>
      </c>
      <c r="F82" s="34" t="s">
        <v>5859</v>
      </c>
      <c r="G82" s="35">
        <v>158.33333333333334</v>
      </c>
      <c r="H82" s="36">
        <v>0.4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6102</v>
      </c>
      <c r="C83" s="34" t="s">
        <v>6103</v>
      </c>
      <c r="D83" s="34" t="s">
        <v>6104</v>
      </c>
      <c r="E83" s="34" t="s">
        <v>6098</v>
      </c>
      <c r="F83" s="34" t="s">
        <v>5859</v>
      </c>
      <c r="G83" s="35">
        <v>78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6105</v>
      </c>
      <c r="C84" s="34" t="s">
        <v>6106</v>
      </c>
      <c r="D84" s="34" t="s">
        <v>2610</v>
      </c>
      <c r="E84" s="34" t="s">
        <v>6107</v>
      </c>
      <c r="F84" s="34" t="s">
        <v>5859</v>
      </c>
      <c r="G84" s="35">
        <v>38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6108</v>
      </c>
      <c r="C85" s="34" t="s">
        <v>6109</v>
      </c>
      <c r="D85" s="34" t="s">
        <v>2610</v>
      </c>
      <c r="E85" s="34" t="s">
        <v>6110</v>
      </c>
      <c r="F85" s="34" t="s">
        <v>5859</v>
      </c>
      <c r="G85" s="35">
        <v>132</v>
      </c>
      <c r="H85" s="36">
        <v>0.4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6111</v>
      </c>
      <c r="C86" s="34" t="s">
        <v>6112</v>
      </c>
      <c r="D86" s="34" t="s">
        <v>466</v>
      </c>
      <c r="E86" s="34" t="s">
        <v>6113</v>
      </c>
      <c r="F86" s="34" t="s">
        <v>5859</v>
      </c>
      <c r="G86" s="35">
        <v>35.333333333333336</v>
      </c>
      <c r="H86" s="36">
        <v>0.2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6114</v>
      </c>
      <c r="C87" s="34" t="s">
        <v>6115</v>
      </c>
      <c r="D87" s="34" t="s">
        <v>2337</v>
      </c>
      <c r="E87" s="34" t="s">
        <v>6116</v>
      </c>
      <c r="F87" s="34" t="s">
        <v>5859</v>
      </c>
      <c r="G87" s="35">
        <v>28</v>
      </c>
      <c r="H87" s="36">
        <v>0.2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6117</v>
      </c>
      <c r="C88" s="34" t="s">
        <v>6118</v>
      </c>
      <c r="D88" s="34" t="s">
        <v>305</v>
      </c>
      <c r="E88" s="34" t="s">
        <v>6119</v>
      </c>
      <c r="F88" s="34" t="s">
        <v>5859</v>
      </c>
      <c r="G88" s="35">
        <v>30</v>
      </c>
      <c r="H88" s="36">
        <v>0.2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si="6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6120</v>
      </c>
      <c r="C89" s="34" t="s">
        <v>6121</v>
      </c>
      <c r="D89" s="34" t="s">
        <v>6122</v>
      </c>
      <c r="E89" s="34" t="s">
        <v>6123</v>
      </c>
      <c r="F89" s="34" t="s">
        <v>5859</v>
      </c>
      <c r="G89" s="35">
        <v>132</v>
      </c>
      <c r="H89" s="36">
        <v>0.4</v>
      </c>
      <c r="I89" s="69"/>
      <c r="J89" s="70"/>
      <c r="K89" s="39">
        <f t="shared" si="7"/>
        <v>0</v>
      </c>
      <c r="L89" s="69"/>
      <c r="M89" s="70"/>
      <c r="N89" s="41">
        <f t="shared" si="8"/>
        <v>0</v>
      </c>
      <c r="O89" s="37">
        <f t="shared" si="6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6124</v>
      </c>
      <c r="C90" s="34" t="s">
        <v>6125</v>
      </c>
      <c r="D90" s="34" t="s">
        <v>326</v>
      </c>
      <c r="E90" s="34" t="s">
        <v>6126</v>
      </c>
      <c r="F90" s="34" t="s">
        <v>5859</v>
      </c>
      <c r="G90" s="35">
        <v>29.666666666666668</v>
      </c>
      <c r="H90" s="36">
        <v>0.2</v>
      </c>
      <c r="I90" s="69"/>
      <c r="J90" s="70"/>
      <c r="K90" s="39">
        <f t="shared" si="7"/>
        <v>0</v>
      </c>
      <c r="L90" s="69"/>
      <c r="M90" s="70"/>
      <c r="N90" s="41">
        <f t="shared" si="8"/>
        <v>0</v>
      </c>
      <c r="O90" s="37">
        <f t="shared" si="6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6127</v>
      </c>
      <c r="C91" s="34" t="s">
        <v>6128</v>
      </c>
      <c r="D91" s="34" t="s">
        <v>3446</v>
      </c>
      <c r="E91" s="34" t="s">
        <v>6129</v>
      </c>
      <c r="F91" s="34" t="s">
        <v>5859</v>
      </c>
      <c r="G91" s="35">
        <v>27</v>
      </c>
      <c r="H91" s="36">
        <v>0.2</v>
      </c>
      <c r="I91" s="69"/>
      <c r="J91" s="70"/>
      <c r="K91" s="39">
        <f t="shared" si="7"/>
        <v>0</v>
      </c>
      <c r="L91" s="69"/>
      <c r="M91" s="70"/>
      <c r="N91" s="41">
        <f t="shared" si="8"/>
        <v>0</v>
      </c>
      <c r="O91" s="37">
        <f t="shared" si="6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6130</v>
      </c>
      <c r="C92" s="34" t="s">
        <v>6131</v>
      </c>
      <c r="D92" s="34" t="s">
        <v>3265</v>
      </c>
      <c r="E92" s="34" t="s">
        <v>6132</v>
      </c>
      <c r="F92" s="34" t="s">
        <v>5859</v>
      </c>
      <c r="G92" s="35">
        <v>59.333333333333336</v>
      </c>
      <c r="H92" s="36">
        <v>0.2</v>
      </c>
      <c r="I92" s="69"/>
      <c r="J92" s="70"/>
      <c r="K92" s="39">
        <f t="shared" si="7"/>
        <v>0</v>
      </c>
      <c r="L92" s="69"/>
      <c r="M92" s="70"/>
      <c r="N92" s="41">
        <f t="shared" si="8"/>
        <v>0</v>
      </c>
      <c r="O92" s="37">
        <f t="shared" ref="O92:O126" si="12">IF(K92+N92&gt;0,1,0)</f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6133</v>
      </c>
      <c r="C93" s="34" t="s">
        <v>6134</v>
      </c>
      <c r="D93" s="34" t="s">
        <v>6135</v>
      </c>
      <c r="E93" s="34" t="s">
        <v>6136</v>
      </c>
      <c r="F93" s="34" t="s">
        <v>5859</v>
      </c>
      <c r="G93" s="35">
        <v>106.33333333333333</v>
      </c>
      <c r="H93" s="36">
        <v>0.4</v>
      </c>
      <c r="I93" s="69"/>
      <c r="J93" s="70"/>
      <c r="K93" s="39">
        <f t="shared" ref="K93:K126" si="13">INT(J93/12*1720*I93)</f>
        <v>0</v>
      </c>
      <c r="L93" s="69"/>
      <c r="M93" s="70"/>
      <c r="N93" s="41">
        <f t="shared" ref="N93:N126" si="14">INT(M93/12*1720*L93)</f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6137</v>
      </c>
      <c r="C94" s="34" t="s">
        <v>6138</v>
      </c>
      <c r="D94" s="34" t="s">
        <v>6139</v>
      </c>
      <c r="E94" s="34" t="s">
        <v>6140</v>
      </c>
      <c r="F94" s="34" t="s">
        <v>5859</v>
      </c>
      <c r="G94" s="35">
        <v>87.666666666666671</v>
      </c>
      <c r="H94" s="36">
        <v>0.2</v>
      </c>
      <c r="I94" s="69"/>
      <c r="J94" s="70"/>
      <c r="K94" s="39">
        <f t="shared" si="13"/>
        <v>0</v>
      </c>
      <c r="L94" s="69"/>
      <c r="M94" s="70"/>
      <c r="N94" s="41">
        <f t="shared" si="14"/>
        <v>0</v>
      </c>
      <c r="O94" s="37">
        <f t="shared" si="12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6141</v>
      </c>
      <c r="C95" s="34" t="s">
        <v>6142</v>
      </c>
      <c r="D95" s="34" t="s">
        <v>650</v>
      </c>
      <c r="E95" s="34" t="s">
        <v>6143</v>
      </c>
      <c r="F95" s="34" t="s">
        <v>5859</v>
      </c>
      <c r="G95" s="35">
        <v>57.333333333333336</v>
      </c>
      <c r="H95" s="36">
        <v>0.2</v>
      </c>
      <c r="I95" s="69"/>
      <c r="J95" s="70"/>
      <c r="K95" s="39">
        <f t="shared" si="13"/>
        <v>0</v>
      </c>
      <c r="L95" s="69"/>
      <c r="M95" s="70"/>
      <c r="N95" s="41">
        <f t="shared" si="14"/>
        <v>0</v>
      </c>
      <c r="O95" s="37">
        <f t="shared" si="12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6144</v>
      </c>
      <c r="C96" s="34" t="s">
        <v>6145</v>
      </c>
      <c r="D96" s="34" t="s">
        <v>794</v>
      </c>
      <c r="E96" s="34" t="s">
        <v>1306</v>
      </c>
      <c r="F96" s="34" t="s">
        <v>5859</v>
      </c>
      <c r="G96" s="35">
        <v>23</v>
      </c>
      <c r="H96" s="36">
        <v>0.2</v>
      </c>
      <c r="I96" s="69"/>
      <c r="J96" s="70"/>
      <c r="K96" s="39">
        <f t="shared" si="13"/>
        <v>0</v>
      </c>
      <c r="L96" s="69"/>
      <c r="M96" s="70"/>
      <c r="N96" s="41">
        <f t="shared" si="14"/>
        <v>0</v>
      </c>
      <c r="O96" s="37">
        <f t="shared" si="12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6146</v>
      </c>
      <c r="C97" s="34" t="s">
        <v>6147</v>
      </c>
      <c r="D97" s="34" t="s">
        <v>3269</v>
      </c>
      <c r="E97" s="34" t="s">
        <v>6148</v>
      </c>
      <c r="F97" s="34" t="s">
        <v>5859</v>
      </c>
      <c r="G97" s="35">
        <v>24</v>
      </c>
      <c r="H97" s="36">
        <v>0.2</v>
      </c>
      <c r="I97" s="69"/>
      <c r="J97" s="70"/>
      <c r="K97" s="39">
        <f t="shared" si="13"/>
        <v>0</v>
      </c>
      <c r="L97" s="69"/>
      <c r="M97" s="70"/>
      <c r="N97" s="41">
        <f t="shared" si="14"/>
        <v>0</v>
      </c>
      <c r="O97" s="37">
        <f t="shared" si="12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6149</v>
      </c>
      <c r="C98" s="34" t="s">
        <v>6150</v>
      </c>
      <c r="D98" s="34" t="s">
        <v>444</v>
      </c>
      <c r="E98" s="34" t="s">
        <v>6151</v>
      </c>
      <c r="F98" s="34" t="s">
        <v>5859</v>
      </c>
      <c r="G98" s="35">
        <v>75</v>
      </c>
      <c r="H98" s="36">
        <v>0.2</v>
      </c>
      <c r="I98" s="69"/>
      <c r="J98" s="70"/>
      <c r="K98" s="39">
        <f t="shared" si="13"/>
        <v>0</v>
      </c>
      <c r="L98" s="69"/>
      <c r="M98" s="70"/>
      <c r="N98" s="41">
        <f t="shared" si="14"/>
        <v>0</v>
      </c>
      <c r="O98" s="37">
        <f t="shared" si="12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6152</v>
      </c>
      <c r="C99" s="34" t="s">
        <v>6153</v>
      </c>
      <c r="D99" s="34" t="s">
        <v>1251</v>
      </c>
      <c r="E99" s="34" t="s">
        <v>6154</v>
      </c>
      <c r="F99" s="34" t="s">
        <v>5859</v>
      </c>
      <c r="G99" s="35">
        <v>72.666666666666671</v>
      </c>
      <c r="H99" s="36">
        <v>0.2</v>
      </c>
      <c r="I99" s="69"/>
      <c r="J99" s="70"/>
      <c r="K99" s="39">
        <f t="shared" si="13"/>
        <v>0</v>
      </c>
      <c r="L99" s="69"/>
      <c r="M99" s="70"/>
      <c r="N99" s="41">
        <f t="shared" si="14"/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6155</v>
      </c>
      <c r="C100" s="34" t="s">
        <v>6156</v>
      </c>
      <c r="D100" s="34" t="s">
        <v>6157</v>
      </c>
      <c r="E100" s="34" t="s">
        <v>6158</v>
      </c>
      <c r="F100" s="34" t="s">
        <v>5859</v>
      </c>
      <c r="G100" s="35">
        <v>179.33333333333334</v>
      </c>
      <c r="H100" s="36">
        <v>0.4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6159</v>
      </c>
      <c r="C101" s="34" t="s">
        <v>6160</v>
      </c>
      <c r="D101" s="34" t="s">
        <v>2341</v>
      </c>
      <c r="E101" s="34" t="s">
        <v>5779</v>
      </c>
      <c r="F101" s="34" t="s">
        <v>5859</v>
      </c>
      <c r="G101" s="35">
        <v>123</v>
      </c>
      <c r="H101" s="36">
        <v>0.4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6161</v>
      </c>
      <c r="C102" s="34" t="s">
        <v>6162</v>
      </c>
      <c r="D102" s="34" t="s">
        <v>6163</v>
      </c>
      <c r="E102" s="34" t="s">
        <v>6164</v>
      </c>
      <c r="F102" s="34" t="s">
        <v>5859</v>
      </c>
      <c r="G102" s="35">
        <v>82.666666666666671</v>
      </c>
      <c r="H102" s="36">
        <v>0.2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6165</v>
      </c>
      <c r="C103" s="34" t="s">
        <v>6166</v>
      </c>
      <c r="D103" s="34" t="s">
        <v>6167</v>
      </c>
      <c r="E103" s="34" t="s">
        <v>6164</v>
      </c>
      <c r="F103" s="34" t="s">
        <v>5859</v>
      </c>
      <c r="G103" s="35">
        <v>171</v>
      </c>
      <c r="H103" s="36">
        <v>0.4</v>
      </c>
      <c r="I103" s="69"/>
      <c r="J103" s="70"/>
      <c r="K103" s="39">
        <f t="shared" si="13"/>
        <v>0</v>
      </c>
      <c r="L103" s="69"/>
      <c r="M103" s="70"/>
      <c r="N103" s="41">
        <f t="shared" si="14"/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6168</v>
      </c>
      <c r="C104" s="34" t="s">
        <v>6169</v>
      </c>
      <c r="D104" s="34" t="s">
        <v>6170</v>
      </c>
      <c r="E104" s="34" t="s">
        <v>6171</v>
      </c>
      <c r="F104" s="34" t="s">
        <v>5859</v>
      </c>
      <c r="G104" s="35">
        <v>104</v>
      </c>
      <c r="H104" s="36">
        <v>0.4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6172</v>
      </c>
      <c r="C105" s="34" t="s">
        <v>6173</v>
      </c>
      <c r="D105" s="34" t="s">
        <v>6174</v>
      </c>
      <c r="E105" s="34" t="s">
        <v>6171</v>
      </c>
      <c r="F105" s="34" t="s">
        <v>5859</v>
      </c>
      <c r="G105" s="35">
        <v>80.333333333333329</v>
      </c>
      <c r="H105" s="36">
        <v>0.2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6175</v>
      </c>
      <c r="C106" s="34" t="s">
        <v>6176</v>
      </c>
      <c r="D106" s="34" t="s">
        <v>6177</v>
      </c>
      <c r="E106" s="34" t="s">
        <v>6171</v>
      </c>
      <c r="F106" s="34" t="s">
        <v>5859</v>
      </c>
      <c r="G106" s="35">
        <v>101</v>
      </c>
      <c r="H106" s="36">
        <v>0.4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6178</v>
      </c>
      <c r="C107" s="34" t="s">
        <v>6179</v>
      </c>
      <c r="D107" s="34" t="s">
        <v>6180</v>
      </c>
      <c r="E107" s="34" t="s">
        <v>6181</v>
      </c>
      <c r="F107" s="34" t="s">
        <v>5859</v>
      </c>
      <c r="G107" s="35">
        <v>157</v>
      </c>
      <c r="H107" s="36">
        <v>0.4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6182</v>
      </c>
      <c r="C108" s="34" t="s">
        <v>6183</v>
      </c>
      <c r="D108" s="34" t="s">
        <v>960</v>
      </c>
      <c r="E108" s="34" t="s">
        <v>6184</v>
      </c>
      <c r="F108" s="34" t="s">
        <v>5859</v>
      </c>
      <c r="G108" s="35">
        <v>155.33333333333334</v>
      </c>
      <c r="H108" s="36">
        <v>0.4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6185</v>
      </c>
      <c r="C109" s="34" t="s">
        <v>6186</v>
      </c>
      <c r="D109" s="34" t="s">
        <v>1402</v>
      </c>
      <c r="E109" s="34" t="s">
        <v>4176</v>
      </c>
      <c r="F109" s="34" t="s">
        <v>5859</v>
      </c>
      <c r="G109" s="35">
        <v>25.333333333333332</v>
      </c>
      <c r="H109" s="36">
        <v>0.2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6187</v>
      </c>
      <c r="C110" s="34" t="s">
        <v>6188</v>
      </c>
      <c r="D110" s="34" t="s">
        <v>2271</v>
      </c>
      <c r="E110" s="34" t="s">
        <v>6189</v>
      </c>
      <c r="F110" s="34" t="s">
        <v>5859</v>
      </c>
      <c r="G110" s="35">
        <v>21.333333333333332</v>
      </c>
      <c r="H110" s="36">
        <v>0.2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>
        <v>600118690</v>
      </c>
      <c r="C111" s="34" t="s">
        <v>6190</v>
      </c>
      <c r="D111" s="34" t="s">
        <v>826</v>
      </c>
      <c r="E111" s="34" t="s">
        <v>6191</v>
      </c>
      <c r="F111" s="34" t="s">
        <v>5859</v>
      </c>
      <c r="G111" s="35">
        <v>24</v>
      </c>
      <c r="H111" s="36">
        <v>0.2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6192</v>
      </c>
      <c r="C112" s="34" t="s">
        <v>6193</v>
      </c>
      <c r="D112" s="34" t="s">
        <v>6194</v>
      </c>
      <c r="E112" s="34" t="s">
        <v>6195</v>
      </c>
      <c r="F112" s="34" t="s">
        <v>5859</v>
      </c>
      <c r="G112" s="35">
        <v>157.33333333333334</v>
      </c>
      <c r="H112" s="36">
        <v>0.4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6196</v>
      </c>
      <c r="C113" s="34" t="s">
        <v>6197</v>
      </c>
      <c r="D113" s="34" t="s">
        <v>6198</v>
      </c>
      <c r="E113" s="65" t="s">
        <v>6199</v>
      </c>
      <c r="F113" s="34" t="s">
        <v>5859</v>
      </c>
      <c r="G113" s="35">
        <v>166.33333333333334</v>
      </c>
      <c r="H113" s="36">
        <v>0.4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6200</v>
      </c>
      <c r="C114" s="34" t="s">
        <v>6201</v>
      </c>
      <c r="D114" s="34" t="s">
        <v>391</v>
      </c>
      <c r="E114" s="34" t="s">
        <v>6202</v>
      </c>
      <c r="F114" s="34" t="s">
        <v>5859</v>
      </c>
      <c r="G114" s="35">
        <v>53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6203</v>
      </c>
      <c r="C115" s="34" t="s">
        <v>6204</v>
      </c>
      <c r="D115" s="34" t="s">
        <v>2082</v>
      </c>
      <c r="E115" s="34" t="s">
        <v>6205</v>
      </c>
      <c r="F115" s="34" t="s">
        <v>5859</v>
      </c>
      <c r="G115" s="35">
        <v>38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6206</v>
      </c>
      <c r="C116" s="34" t="s">
        <v>6207</v>
      </c>
      <c r="D116" s="34" t="s">
        <v>6208</v>
      </c>
      <c r="E116" s="34" t="s">
        <v>6209</v>
      </c>
      <c r="F116" s="34" t="s">
        <v>5859</v>
      </c>
      <c r="G116" s="35">
        <v>68.666666666666671</v>
      </c>
      <c r="H116" s="36">
        <v>0.2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6210</v>
      </c>
      <c r="C117" s="34" t="s">
        <v>6211</v>
      </c>
      <c r="D117" s="34" t="s">
        <v>1108</v>
      </c>
      <c r="E117" s="34" t="s">
        <v>6212</v>
      </c>
      <c r="F117" s="34" t="s">
        <v>5859</v>
      </c>
      <c r="G117" s="35">
        <v>43</v>
      </c>
      <c r="H117" s="36">
        <v>0.2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6213</v>
      </c>
      <c r="C118" s="34" t="s">
        <v>6214</v>
      </c>
      <c r="D118" s="34" t="s">
        <v>6215</v>
      </c>
      <c r="E118" s="34" t="s">
        <v>6216</v>
      </c>
      <c r="F118" s="34" t="s">
        <v>5859</v>
      </c>
      <c r="G118" s="35">
        <v>122.66666666666667</v>
      </c>
      <c r="H118" s="36">
        <v>0.4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6217</v>
      </c>
      <c r="C119" s="34" t="s">
        <v>6218</v>
      </c>
      <c r="D119" s="34" t="s">
        <v>6219</v>
      </c>
      <c r="E119" s="34" t="s">
        <v>6220</v>
      </c>
      <c r="F119" s="34" t="s">
        <v>5859</v>
      </c>
      <c r="G119" s="35">
        <v>70.333333333333329</v>
      </c>
      <c r="H119" s="36">
        <v>0.2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6221</v>
      </c>
      <c r="C120" s="34" t="s">
        <v>6222</v>
      </c>
      <c r="D120" s="34" t="s">
        <v>6223</v>
      </c>
      <c r="E120" s="34" t="s">
        <v>6224</v>
      </c>
      <c r="F120" s="34" t="s">
        <v>5859</v>
      </c>
      <c r="G120" s="35">
        <v>53</v>
      </c>
      <c r="H120" s="36">
        <v>0.2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6225</v>
      </c>
      <c r="C121" s="34" t="s">
        <v>6226</v>
      </c>
      <c r="D121" s="34" t="s">
        <v>6227</v>
      </c>
      <c r="E121" s="34" t="s">
        <v>6224</v>
      </c>
      <c r="F121" s="34" t="s">
        <v>5859</v>
      </c>
      <c r="G121" s="35">
        <v>42.666666666666664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6228</v>
      </c>
      <c r="C122" s="34" t="s">
        <v>6229</v>
      </c>
      <c r="D122" s="34" t="s">
        <v>6230</v>
      </c>
      <c r="E122" s="34" t="s">
        <v>6224</v>
      </c>
      <c r="F122" s="34" t="s">
        <v>5859</v>
      </c>
      <c r="G122" s="35">
        <v>75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6231</v>
      </c>
      <c r="C123" s="34" t="s">
        <v>6232</v>
      </c>
      <c r="D123" s="34" t="s">
        <v>6233</v>
      </c>
      <c r="E123" s="34" t="s">
        <v>6224</v>
      </c>
      <c r="F123" s="34" t="s">
        <v>5859</v>
      </c>
      <c r="G123" s="35">
        <v>20</v>
      </c>
      <c r="H123" s="36">
        <v>0.2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6234</v>
      </c>
      <c r="C124" s="34" t="s">
        <v>6235</v>
      </c>
      <c r="D124" s="34" t="s">
        <v>6236</v>
      </c>
      <c r="E124" s="34" t="s">
        <v>6224</v>
      </c>
      <c r="F124" s="34" t="s">
        <v>5859</v>
      </c>
      <c r="G124" s="35">
        <v>22.5</v>
      </c>
      <c r="H124" s="36">
        <v>0.2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26" si="15">IF(OR(AND(I124=0,J124&gt;0),AND(I124&gt;0,J124=0)),0,1)</f>
        <v>1</v>
      </c>
      <c r="R124" s="29">
        <f t="shared" ref="R124:R126" si="16">IF(OR(AND(L124=0,M124&gt;0),AND(L124&gt;0,M124=0)),0,1)</f>
        <v>1</v>
      </c>
    </row>
    <row r="125" spans="2:18" ht="20.100000000000001" customHeight="1" x14ac:dyDescent="0.3">
      <c r="B125" s="40" t="s">
        <v>6237</v>
      </c>
      <c r="C125" s="34" t="s">
        <v>6238</v>
      </c>
      <c r="D125" s="34" t="s">
        <v>883</v>
      </c>
      <c r="E125" s="34" t="s">
        <v>6239</v>
      </c>
      <c r="F125" s="34" t="s">
        <v>5859</v>
      </c>
      <c r="G125" s="35">
        <v>41.666666666666664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thickBot="1" x14ac:dyDescent="0.35">
      <c r="B126" s="44" t="s">
        <v>6240</v>
      </c>
      <c r="C126" s="45" t="s">
        <v>6241</v>
      </c>
      <c r="D126" s="45" t="s">
        <v>1272</v>
      </c>
      <c r="E126" s="45" t="s">
        <v>6242</v>
      </c>
      <c r="F126" s="45" t="s">
        <v>5859</v>
      </c>
      <c r="G126" s="46">
        <v>62.333333333333336</v>
      </c>
      <c r="H126" s="36">
        <v>0.2</v>
      </c>
      <c r="I126" s="103"/>
      <c r="J126" s="104"/>
      <c r="K126" s="39">
        <f t="shared" si="13"/>
        <v>0</v>
      </c>
      <c r="L126" s="103"/>
      <c r="M126" s="104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33" customHeight="1" thickBot="1" x14ac:dyDescent="0.35">
      <c r="B127" s="142" t="s">
        <v>6258</v>
      </c>
      <c r="C127" s="143"/>
      <c r="D127" s="143"/>
      <c r="E127" s="106" t="s">
        <v>6276</v>
      </c>
      <c r="F127" s="106">
        <f>O127</f>
        <v>0</v>
      </c>
      <c r="G127" s="107"/>
      <c r="H127" s="108"/>
      <c r="I127" s="144">
        <f>SUM(K5:K126)</f>
        <v>0</v>
      </c>
      <c r="J127" s="145"/>
      <c r="K127" s="146"/>
      <c r="L127" s="144">
        <f>SUM(N5:N126)</f>
        <v>0</v>
      </c>
      <c r="M127" s="145"/>
      <c r="N127" s="146"/>
      <c r="O127" s="29">
        <f>SUM(O5:O126)</f>
        <v>0</v>
      </c>
    </row>
    <row r="274" spans="2:2" x14ac:dyDescent="0.3">
      <c r="B274" s="28"/>
    </row>
    <row r="275" spans="2:2" x14ac:dyDescent="0.3">
      <c r="B275" s="28"/>
    </row>
    <row r="276" spans="2:2" x14ac:dyDescent="0.3">
      <c r="B276" s="28"/>
    </row>
    <row r="277" spans="2:2" x14ac:dyDescent="0.3">
      <c r="B277" s="28"/>
    </row>
    <row r="278" spans="2:2" x14ac:dyDescent="0.3">
      <c r="B278" s="28"/>
    </row>
    <row r="279" spans="2:2" x14ac:dyDescent="0.3">
      <c r="B279" s="28"/>
    </row>
    <row r="280" spans="2:2" x14ac:dyDescent="0.3">
      <c r="B280" s="28"/>
    </row>
    <row r="281" spans="2:2" x14ac:dyDescent="0.3">
      <c r="B281" s="28"/>
    </row>
    <row r="282" spans="2:2" x14ac:dyDescent="0.3">
      <c r="B282" s="28"/>
    </row>
    <row r="283" spans="2:2" x14ac:dyDescent="0.3">
      <c r="B283" s="28"/>
    </row>
    <row r="284" spans="2:2" x14ac:dyDescent="0.3">
      <c r="B284" s="28"/>
    </row>
    <row r="285" spans="2:2" x14ac:dyDescent="0.3">
      <c r="B285" s="28"/>
    </row>
    <row r="286" spans="2:2" x14ac:dyDescent="0.3">
      <c r="B286" s="28"/>
    </row>
    <row r="287" spans="2:2" x14ac:dyDescent="0.3">
      <c r="B287" s="28"/>
    </row>
    <row r="288" spans="2:2" x14ac:dyDescent="0.3">
      <c r="B288" s="28"/>
    </row>
    <row r="289" spans="2:2" x14ac:dyDescent="0.3">
      <c r="B289" s="28"/>
    </row>
    <row r="290" spans="2:2" x14ac:dyDescent="0.3">
      <c r="B290" s="28"/>
    </row>
    <row r="291" spans="2:2" x14ac:dyDescent="0.3">
      <c r="B291" s="28"/>
    </row>
    <row r="292" spans="2:2" x14ac:dyDescent="0.3">
      <c r="B292" s="28"/>
    </row>
    <row r="293" spans="2:2" x14ac:dyDescent="0.3">
      <c r="B293" s="28"/>
    </row>
    <row r="294" spans="2:2" x14ac:dyDescent="0.3">
      <c r="B294" s="28"/>
    </row>
    <row r="295" spans="2:2" x14ac:dyDescent="0.3">
      <c r="B295" s="28"/>
    </row>
    <row r="296" spans="2:2" x14ac:dyDescent="0.3">
      <c r="B296" s="28"/>
    </row>
    <row r="297" spans="2:2" x14ac:dyDescent="0.3">
      <c r="B297" s="28"/>
    </row>
    <row r="298" spans="2:2" x14ac:dyDescent="0.3">
      <c r="B298" s="28"/>
    </row>
    <row r="299" spans="2:2" x14ac:dyDescent="0.3">
      <c r="B299" s="28"/>
    </row>
    <row r="300" spans="2:2" x14ac:dyDescent="0.3">
      <c r="B300" s="28"/>
    </row>
    <row r="301" spans="2:2" x14ac:dyDescent="0.3">
      <c r="B301" s="28"/>
    </row>
    <row r="302" spans="2:2" x14ac:dyDescent="0.3">
      <c r="B302" s="28"/>
    </row>
    <row r="303" spans="2:2" x14ac:dyDescent="0.3">
      <c r="B303" s="28"/>
    </row>
    <row r="304" spans="2:2" x14ac:dyDescent="0.3">
      <c r="B304" s="28"/>
    </row>
    <row r="305" spans="2:2" x14ac:dyDescent="0.3">
      <c r="B305" s="28"/>
    </row>
    <row r="306" spans="2:2" x14ac:dyDescent="0.3">
      <c r="B306" s="28"/>
    </row>
    <row r="307" spans="2:2" x14ac:dyDescent="0.3">
      <c r="B307" s="28"/>
    </row>
    <row r="308" spans="2:2" x14ac:dyDescent="0.3">
      <c r="B308" s="28"/>
    </row>
  </sheetData>
  <sheetProtection algorithmName="SHA-512" hashValue="jFHcb6f43ibGqpiyA2KBemBvTG/Ot9SbPPEvaSgd48YjNCSLSwG7cmhZ6nQmvfgR8TyPRQBVCD3sJZj+D4MCIA==" saltValue="4Wxc/8+xU3ZZfpLPPUfOew==" spinCount="100000" sheet="1" objects="1" scenarios="1" autoFilter="0"/>
  <mergeCells count="10">
    <mergeCell ref="B127:D127"/>
    <mergeCell ref="B4:D4"/>
    <mergeCell ref="I4:K4"/>
    <mergeCell ref="L4:N4"/>
    <mergeCell ref="Q2:Q3"/>
    <mergeCell ref="R2:R3"/>
    <mergeCell ref="I2:K2"/>
    <mergeCell ref="L2:N2"/>
    <mergeCell ref="I127:K127"/>
    <mergeCell ref="L127:N127"/>
  </mergeCells>
  <conditionalFormatting sqref="B5:B126">
    <cfRule type="expression" dxfId="8" priority="28">
      <formula>O5=1</formula>
    </cfRule>
  </conditionalFormatting>
  <conditionalFormatting sqref="C5:C126">
    <cfRule type="expression" dxfId="7" priority="27">
      <formula>O5=1</formula>
    </cfRule>
  </conditionalFormatting>
  <conditionalFormatting sqref="E5:E126">
    <cfRule type="expression" dxfId="6" priority="26">
      <formula>O5=1</formula>
    </cfRule>
  </conditionalFormatting>
  <conditionalFormatting sqref="F5:F126">
    <cfRule type="expression" dxfId="5" priority="25">
      <formula>O5=1</formula>
    </cfRule>
  </conditionalFormatting>
  <conditionalFormatting sqref="G5:G126">
    <cfRule type="expression" dxfId="4" priority="24">
      <formula>O5=1</formula>
    </cfRule>
  </conditionalFormatting>
  <conditionalFormatting sqref="H5:H126">
    <cfRule type="expression" dxfId="3" priority="4">
      <formula>O5=1</formula>
    </cfRule>
  </conditionalFormatting>
  <conditionalFormatting sqref="H5:H126">
    <cfRule type="expression" dxfId="2" priority="3">
      <formula>$I5+$L5&gt;$H5</formula>
    </cfRule>
  </conditionalFormatting>
  <conditionalFormatting sqref="K5:K126">
    <cfRule type="expression" dxfId="1" priority="2">
      <formula>$Q5=0</formula>
    </cfRule>
  </conditionalFormatting>
  <conditionalFormatting sqref="N5:N126">
    <cfRule type="expression" dxfId="0" priority="1">
      <formula>$R5=0</formula>
    </cfRule>
  </conditionalFormatting>
  <dataValidations count="1">
    <dataValidation type="whole" allowBlank="1" showInputMessage="1" showErrorMessage="1" sqref="K5:K126 N5:N126" xr:uid="{9ECFE4D1-C6BA-4E6A-8F74-42D1B3713916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F9E5C7-1BBE-471C-90D0-A791EC3B01B8}">
          <x14:formula1>
            <xm:f>data!$B$1:$B$33</xm:f>
          </x14:formula1>
          <xm:sqref>J5:J126 M5:M126</xm:sqref>
        </x14:dataValidation>
        <x14:dataValidation type="list" allowBlank="1" showInputMessage="1" showErrorMessage="1" xr:uid="{5A58C580-4ED0-4CC3-9503-ADFE77975D94}">
          <x14:formula1>
            <xm:f>data!$A$1:$A$5</xm:f>
          </x14:formula1>
          <xm:sqref>I5:I126 L5:L126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3"/>
  <sheetViews>
    <sheetView workbookViewId="0">
      <selection activeCell="L37" sqref="L37"/>
    </sheetView>
  </sheetViews>
  <sheetFormatPr defaultRowHeight="14.4" x14ac:dyDescent="0.3"/>
  <cols>
    <col min="1" max="1" width="6.88671875" customWidth="1"/>
  </cols>
  <sheetData>
    <row r="1" spans="1:8" x14ac:dyDescent="0.3">
      <c r="A1">
        <v>0</v>
      </c>
      <c r="B1">
        <v>0</v>
      </c>
      <c r="D1" t="s">
        <v>6245</v>
      </c>
    </row>
    <row r="2" spans="1:8" x14ac:dyDescent="0.3">
      <c r="A2">
        <v>0.1</v>
      </c>
      <c r="B2">
        <v>1</v>
      </c>
    </row>
    <row r="3" spans="1:8" x14ac:dyDescent="0.3">
      <c r="A3">
        <v>0.2</v>
      </c>
      <c r="B3">
        <v>2</v>
      </c>
    </row>
    <row r="4" spans="1:8" x14ac:dyDescent="0.3">
      <c r="A4">
        <v>0.3</v>
      </c>
      <c r="B4">
        <v>3</v>
      </c>
    </row>
    <row r="5" spans="1:8" x14ac:dyDescent="0.3">
      <c r="A5">
        <v>0.4</v>
      </c>
      <c r="B5">
        <v>4</v>
      </c>
    </row>
    <row r="6" spans="1:8" x14ac:dyDescent="0.3">
      <c r="B6">
        <v>5</v>
      </c>
    </row>
    <row r="7" spans="1:8" x14ac:dyDescent="0.3">
      <c r="B7">
        <v>6</v>
      </c>
      <c r="H7" s="1"/>
    </row>
    <row r="8" spans="1:8" x14ac:dyDescent="0.3">
      <c r="B8">
        <v>7</v>
      </c>
      <c r="H8" s="1"/>
    </row>
    <row r="9" spans="1:8" x14ac:dyDescent="0.3">
      <c r="B9">
        <v>8</v>
      </c>
      <c r="H9" s="1"/>
    </row>
    <row r="10" spans="1:8" x14ac:dyDescent="0.3">
      <c r="B10">
        <v>9</v>
      </c>
      <c r="H10" s="1"/>
    </row>
    <row r="11" spans="1:8" x14ac:dyDescent="0.3">
      <c r="B11">
        <v>10</v>
      </c>
      <c r="H11" s="1"/>
    </row>
    <row r="12" spans="1:8" x14ac:dyDescent="0.3">
      <c r="B12">
        <v>11</v>
      </c>
    </row>
    <row r="13" spans="1:8" x14ac:dyDescent="0.3">
      <c r="B13">
        <v>12</v>
      </c>
    </row>
    <row r="14" spans="1:8" x14ac:dyDescent="0.3">
      <c r="B14">
        <v>13</v>
      </c>
    </row>
    <row r="15" spans="1:8" x14ac:dyDescent="0.3">
      <c r="B15">
        <v>14</v>
      </c>
    </row>
    <row r="16" spans="1:8" x14ac:dyDescent="0.3">
      <c r="B16">
        <v>15</v>
      </c>
    </row>
    <row r="17" spans="2:2" x14ac:dyDescent="0.3">
      <c r="B17">
        <v>16</v>
      </c>
    </row>
    <row r="18" spans="2:2" x14ac:dyDescent="0.3">
      <c r="B18">
        <v>17</v>
      </c>
    </row>
    <row r="19" spans="2:2" x14ac:dyDescent="0.3">
      <c r="B19">
        <v>18</v>
      </c>
    </row>
    <row r="20" spans="2:2" x14ac:dyDescent="0.3">
      <c r="B20">
        <v>19</v>
      </c>
    </row>
    <row r="21" spans="2:2" x14ac:dyDescent="0.3">
      <c r="B21">
        <v>20</v>
      </c>
    </row>
    <row r="22" spans="2:2" x14ac:dyDescent="0.3">
      <c r="B22">
        <v>21</v>
      </c>
    </row>
    <row r="23" spans="2:2" x14ac:dyDescent="0.3">
      <c r="B23">
        <v>22</v>
      </c>
    </row>
    <row r="24" spans="2:2" x14ac:dyDescent="0.3">
      <c r="B24">
        <v>23</v>
      </c>
    </row>
    <row r="25" spans="2:2" x14ac:dyDescent="0.3">
      <c r="B25">
        <v>24</v>
      </c>
    </row>
    <row r="26" spans="2:2" x14ac:dyDescent="0.3">
      <c r="B26">
        <v>25</v>
      </c>
    </row>
    <row r="27" spans="2:2" x14ac:dyDescent="0.3">
      <c r="B27">
        <v>26</v>
      </c>
    </row>
    <row r="28" spans="2:2" x14ac:dyDescent="0.3">
      <c r="B28">
        <v>27</v>
      </c>
    </row>
    <row r="29" spans="2:2" x14ac:dyDescent="0.3">
      <c r="B29">
        <v>28</v>
      </c>
    </row>
    <row r="30" spans="2:2" x14ac:dyDescent="0.3">
      <c r="B30">
        <v>29</v>
      </c>
    </row>
    <row r="31" spans="2:2" x14ac:dyDescent="0.3">
      <c r="B31">
        <v>30</v>
      </c>
    </row>
    <row r="32" spans="2:2" x14ac:dyDescent="0.3">
      <c r="B32">
        <v>31</v>
      </c>
    </row>
    <row r="33" spans="2:2" x14ac:dyDescent="0.3">
      <c r="B33">
        <v>32</v>
      </c>
    </row>
  </sheetData>
  <sheetProtection algorithmName="SHA-512" hashValue="CqMXpCFGjoKy4pL18yFGj/PKL5OII6z0xBgBO3lGUtG9D3Ze/jZFZn4ZGuDOv7PIlDet3hx2gDUW4GlGPEn7wA==" saltValue="+QWYLC/ZTL7Jd8LiQiPOiA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2951-B353-4CD4-A509-506D333E9330}">
  <dimension ref="B1:L21"/>
  <sheetViews>
    <sheetView workbookViewId="0">
      <selection activeCell="D3" sqref="D3:I3"/>
    </sheetView>
  </sheetViews>
  <sheetFormatPr defaultColWidth="9.109375" defaultRowHeight="15" x14ac:dyDescent="0.35"/>
  <cols>
    <col min="1" max="1" width="2.44140625" style="76" customWidth="1"/>
    <col min="2" max="2" width="6.33203125" style="88" customWidth="1"/>
    <col min="3" max="3" width="16.44140625" style="77" customWidth="1"/>
    <col min="4" max="4" width="5.109375" style="77" customWidth="1"/>
    <col min="5" max="5" width="9.6640625" style="77" customWidth="1"/>
    <col min="6" max="6" width="13.6640625" style="77" customWidth="1"/>
    <col min="7" max="7" width="16" style="77" customWidth="1"/>
    <col min="8" max="8" width="21" style="77" customWidth="1"/>
    <col min="9" max="9" width="4.5546875" style="76" customWidth="1"/>
    <col min="10" max="10" width="8.33203125" style="77" customWidth="1"/>
    <col min="11" max="11" width="24.5546875" style="79" customWidth="1"/>
    <col min="12" max="12" width="2.88671875" style="79" customWidth="1"/>
    <col min="13" max="16384" width="9.109375" style="76"/>
  </cols>
  <sheetData>
    <row r="1" spans="2:12" ht="15.6" thickBot="1" x14ac:dyDescent="0.4"/>
    <row r="2" spans="2:12" s="90" customFormat="1" ht="15.6" thickBot="1" x14ac:dyDescent="0.4">
      <c r="B2" s="91"/>
      <c r="C2" s="92"/>
      <c r="D2" s="92"/>
      <c r="E2" s="4"/>
      <c r="F2" s="4"/>
      <c r="G2" s="4"/>
      <c r="H2" s="4"/>
      <c r="I2" s="4"/>
      <c r="J2" s="4"/>
      <c r="K2" s="4"/>
      <c r="L2" s="93"/>
    </row>
    <row r="3" spans="2:12" s="94" customFormat="1" ht="33.75" customHeight="1" thickBot="1" x14ac:dyDescent="0.35">
      <c r="B3" s="95" t="s">
        <v>6267</v>
      </c>
      <c r="C3" s="96"/>
      <c r="D3" s="138"/>
      <c r="E3" s="139"/>
      <c r="F3" s="139"/>
      <c r="G3" s="139"/>
      <c r="H3" s="139"/>
      <c r="I3" s="140"/>
      <c r="J3" s="97" t="s">
        <v>6269</v>
      </c>
      <c r="K3" s="105"/>
      <c r="L3" s="98"/>
    </row>
    <row r="4" spans="2:12" s="90" customFormat="1" ht="15.6" thickBot="1" x14ac:dyDescent="0.4">
      <c r="B4" s="99"/>
      <c r="C4" s="100"/>
      <c r="D4" s="100"/>
      <c r="E4" s="101"/>
      <c r="F4" s="101"/>
      <c r="G4" s="101"/>
      <c r="H4" s="101"/>
      <c r="I4" s="101"/>
      <c r="J4" s="101"/>
      <c r="K4" s="101"/>
      <c r="L4" s="102"/>
    </row>
    <row r="5" spans="2:12" ht="15.6" thickBot="1" x14ac:dyDescent="0.4">
      <c r="B5" s="75"/>
      <c r="C5" s="75"/>
      <c r="D5" s="75"/>
      <c r="E5" s="76"/>
      <c r="G5" s="76"/>
      <c r="I5" s="78"/>
      <c r="J5" s="79"/>
      <c r="K5" s="76"/>
      <c r="L5" s="76"/>
    </row>
    <row r="6" spans="2:12" ht="14.25" customHeight="1" x14ac:dyDescent="0.35">
      <c r="B6" s="3"/>
      <c r="C6" s="4"/>
      <c r="D6" s="4"/>
      <c r="E6" s="4"/>
      <c r="F6" s="5"/>
      <c r="G6" s="6"/>
      <c r="H6" s="7"/>
      <c r="I6" s="8"/>
      <c r="J6" s="79"/>
      <c r="K6" s="76"/>
      <c r="L6" s="76"/>
    </row>
    <row r="7" spans="2:12" ht="38.25" customHeight="1" x14ac:dyDescent="0.35">
      <c r="B7" s="10"/>
      <c r="C7" s="18"/>
      <c r="D7" s="18"/>
      <c r="E7" s="18"/>
      <c r="F7" s="56"/>
      <c r="G7" s="57" t="s">
        <v>6261</v>
      </c>
      <c r="H7" s="58" t="s">
        <v>6262</v>
      </c>
      <c r="I7" s="59"/>
      <c r="J7" s="79"/>
      <c r="K7" s="109" t="s">
        <v>6289</v>
      </c>
      <c r="L7" s="76"/>
    </row>
    <row r="8" spans="2:12" s="80" customFormat="1" ht="33" customHeight="1" x14ac:dyDescent="0.3">
      <c r="B8" s="60" t="s">
        <v>6243</v>
      </c>
      <c r="C8" s="61"/>
      <c r="D8" s="61"/>
      <c r="E8" s="61"/>
      <c r="F8" s="56"/>
      <c r="G8" s="63">
        <f>PHA!I60+JHC!I117+JHM!I233+KVK!I42+KHK!I135+LBK!I92+MSK!I177+OLK!I153+PAK!I139+PLK!I103+STC!I274+ULK!I94+VYS!I143+ZLK!I127</f>
        <v>0</v>
      </c>
      <c r="H8" s="62">
        <f>G8*I8</f>
        <v>0</v>
      </c>
      <c r="I8" s="64">
        <v>510</v>
      </c>
      <c r="J8" s="81"/>
      <c r="K8" s="117" t="s">
        <v>18</v>
      </c>
    </row>
    <row r="9" spans="2:12" s="80" customFormat="1" ht="33" customHeight="1" x14ac:dyDescent="0.3">
      <c r="B9" s="60" t="s">
        <v>6244</v>
      </c>
      <c r="C9" s="61"/>
      <c r="D9" s="61"/>
      <c r="E9" s="61"/>
      <c r="F9" s="56"/>
      <c r="G9" s="63">
        <f>PHA!L60+JHC!L117+JHM!L233+KVK!L42+KHK!L135+LBK!L92+MSK!L177+OLK!L153+PAK!L139+PLK!L103+STC!L274+ULK!L94+VYS!L143+ZLK!L127</f>
        <v>0</v>
      </c>
      <c r="H9" s="62">
        <f>G9*I9</f>
        <v>0</v>
      </c>
      <c r="I9" s="64">
        <v>510</v>
      </c>
      <c r="J9" s="81"/>
      <c r="K9" s="117" t="s">
        <v>6278</v>
      </c>
    </row>
    <row r="10" spans="2:12" s="110" customFormat="1" ht="24.9" customHeight="1" x14ac:dyDescent="0.45">
      <c r="B10" s="112"/>
      <c r="C10" s="113"/>
      <c r="D10" s="113"/>
      <c r="E10" s="113"/>
      <c r="F10" s="114"/>
      <c r="G10" s="115"/>
      <c r="H10" s="116"/>
      <c r="I10" s="59"/>
      <c r="J10" s="111"/>
      <c r="K10" s="118" t="s">
        <v>6279</v>
      </c>
    </row>
    <row r="11" spans="2:12" ht="34.5" customHeight="1" x14ac:dyDescent="0.6">
      <c r="B11" s="17" t="s">
        <v>6253</v>
      </c>
      <c r="C11" s="18"/>
      <c r="D11" s="18"/>
      <c r="E11" s="9"/>
      <c r="F11" s="18"/>
      <c r="G11" s="18"/>
      <c r="H11" s="11">
        <f>H8+H9</f>
        <v>0</v>
      </c>
      <c r="I11" s="25"/>
      <c r="J11" s="79"/>
      <c r="K11" s="118" t="s">
        <v>6280</v>
      </c>
      <c r="L11" s="76"/>
    </row>
    <row r="12" spans="2:12" s="82" customFormat="1" ht="24.9" customHeight="1" thickBot="1" x14ac:dyDescent="0.5">
      <c r="B12" s="19"/>
      <c r="C12" s="20"/>
      <c r="D12" s="12"/>
      <c r="E12" s="21"/>
      <c r="F12" s="24"/>
      <c r="G12" s="22"/>
      <c r="H12" s="22"/>
      <c r="I12" s="23"/>
      <c r="J12" s="79"/>
      <c r="K12" s="118" t="s">
        <v>6281</v>
      </c>
    </row>
    <row r="13" spans="2:12" s="84" customFormat="1" ht="24.9" customHeight="1" thickBot="1" x14ac:dyDescent="0.35">
      <c r="B13" s="89"/>
      <c r="C13" s="83"/>
      <c r="F13" s="85"/>
      <c r="G13" s="85"/>
      <c r="H13" s="85"/>
      <c r="J13" s="86"/>
      <c r="K13" s="119" t="s">
        <v>6282</v>
      </c>
    </row>
    <row r="14" spans="2:12" s="80" customFormat="1" ht="24.9" customHeight="1" x14ac:dyDescent="0.45">
      <c r="B14" s="134" t="s">
        <v>6254</v>
      </c>
      <c r="C14" s="135"/>
      <c r="D14" s="135"/>
      <c r="E14" s="135"/>
      <c r="F14" s="135"/>
      <c r="G14" s="42" t="s">
        <v>10</v>
      </c>
      <c r="H14" s="76"/>
      <c r="I14" s="84"/>
      <c r="K14" s="118" t="s">
        <v>6283</v>
      </c>
    </row>
    <row r="15" spans="2:12" s="80" customFormat="1" ht="24.9" customHeight="1" thickBot="1" x14ac:dyDescent="0.5">
      <c r="B15" s="136"/>
      <c r="C15" s="137"/>
      <c r="D15" s="137"/>
      <c r="E15" s="137"/>
      <c r="F15" s="137"/>
      <c r="G15" s="43">
        <v>1</v>
      </c>
      <c r="H15" s="76"/>
      <c r="I15" s="87"/>
      <c r="K15" s="118" t="s">
        <v>6284</v>
      </c>
    </row>
    <row r="16" spans="2:12" s="84" customFormat="1" ht="24.9" customHeight="1" thickBot="1" x14ac:dyDescent="0.5">
      <c r="B16" s="89"/>
      <c r="C16" s="83"/>
      <c r="F16" s="85"/>
      <c r="G16" s="85"/>
      <c r="H16" s="85"/>
      <c r="J16" s="86"/>
      <c r="K16" s="118" t="s">
        <v>3458</v>
      </c>
    </row>
    <row r="17" spans="2:12" s="80" customFormat="1" ht="24.9" customHeight="1" x14ac:dyDescent="0.45">
      <c r="B17" s="134" t="s">
        <v>6277</v>
      </c>
      <c r="C17" s="135"/>
      <c r="D17" s="135"/>
      <c r="E17" s="135"/>
      <c r="F17" s="135"/>
      <c r="G17" s="42" t="s">
        <v>12</v>
      </c>
      <c r="H17" s="76"/>
      <c r="I17" s="84"/>
      <c r="K17" s="118" t="s">
        <v>6285</v>
      </c>
    </row>
    <row r="18" spans="2:12" s="80" customFormat="1" ht="24.9" customHeight="1" thickBot="1" x14ac:dyDescent="0.5">
      <c r="B18" s="136"/>
      <c r="C18" s="137"/>
      <c r="D18" s="137"/>
      <c r="E18" s="137"/>
      <c r="F18" s="137"/>
      <c r="G18" s="43">
        <v>1</v>
      </c>
      <c r="H18" s="76"/>
      <c r="I18" s="87"/>
      <c r="K18" s="118" t="s">
        <v>6286</v>
      </c>
    </row>
    <row r="19" spans="2:12" ht="24.9" customHeight="1" x14ac:dyDescent="0.45">
      <c r="H19" s="76"/>
      <c r="I19" s="79"/>
      <c r="J19" s="78"/>
      <c r="K19" s="118" t="s">
        <v>6287</v>
      </c>
      <c r="L19" s="76"/>
    </row>
    <row r="20" spans="2:12" ht="24.9" customHeight="1" x14ac:dyDescent="0.45">
      <c r="K20" s="120" t="s">
        <v>5426</v>
      </c>
    </row>
    <row r="21" spans="2:12" ht="24.9" customHeight="1" x14ac:dyDescent="0.45">
      <c r="K21" s="120" t="s">
        <v>6288</v>
      </c>
    </row>
  </sheetData>
  <sheetProtection algorithmName="SHA-512" hashValue="GsOU0QC+QCVW/qorJL7g8pw/IwcPSJgUhF/akrMlRwWnQw/57D6sNyQHV5KFWFB0wKGLOpnNFT4yj2zlz6rgrA==" saltValue="GecnnlST9VutPU/BdjdaUQ==" spinCount="100000" sheet="1" objects="1" scenarios="1" autoFilter="0"/>
  <mergeCells count="3">
    <mergeCell ref="B14:F15"/>
    <mergeCell ref="B17:F18"/>
    <mergeCell ref="D3:I3"/>
  </mergeCells>
  <conditionalFormatting sqref="G15">
    <cfRule type="cellIs" dxfId="164" priority="17" operator="greaterThan">
      <formula>0</formula>
    </cfRule>
  </conditionalFormatting>
  <conditionalFormatting sqref="G14">
    <cfRule type="expression" dxfId="163" priority="18">
      <formula>#REF!&gt;0</formula>
    </cfRule>
  </conditionalFormatting>
  <conditionalFormatting sqref="G17">
    <cfRule type="expression" dxfId="162" priority="16">
      <formula>#REF!&gt;0</formula>
    </cfRule>
  </conditionalFormatting>
  <conditionalFormatting sqref="G18">
    <cfRule type="cellIs" dxfId="161" priority="15" operator="greaterThan">
      <formula>0</formula>
    </cfRule>
  </conditionalFormatting>
  <dataValidations count="1">
    <dataValidation type="whole" allowBlank="1" showInputMessage="1" showErrorMessage="1" sqref="K3" xr:uid="{589172A2-822A-4701-A60D-786E30DCDAED}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0D50994F-5C87-42CB-A8B5-DD46B648BA06}">
            <xm:f>PHA!$F$4&gt;0</xm:f>
            <x14:dxf>
              <font>
                <color auto="1"/>
              </font>
            </x14:dxf>
          </x14:cfRule>
          <xm:sqref>K8</xm:sqref>
        </x14:conditionalFormatting>
        <x14:conditionalFormatting xmlns:xm="http://schemas.microsoft.com/office/excel/2006/main">
          <x14:cfRule type="expression" priority="13" id="{5830190C-FE3F-45EC-9C71-D380EEEA82AB}">
            <xm:f>JHC!$F$4&gt;0</xm:f>
            <x14:dxf>
              <font>
                <color auto="1"/>
              </font>
            </x14:dxf>
          </x14:cfRule>
          <xm:sqref>K9</xm:sqref>
        </x14:conditionalFormatting>
        <x14:conditionalFormatting xmlns:xm="http://schemas.microsoft.com/office/excel/2006/main">
          <x14:cfRule type="expression" priority="12" id="{13CA158F-FE8B-4995-8D5C-DAF333615011}">
            <xm:f>JHM!$F$4&gt;0</xm:f>
            <x14:dxf>
              <font>
                <color auto="1"/>
              </font>
            </x14:dxf>
          </x14:cfRule>
          <xm:sqref>K10</xm:sqref>
        </x14:conditionalFormatting>
        <x14:conditionalFormatting xmlns:xm="http://schemas.microsoft.com/office/excel/2006/main">
          <x14:cfRule type="expression" priority="11" id="{217AD012-C45E-478F-8DD3-DA43BDB37EF8}">
            <xm:f>KVK!$F$4&gt;0</xm:f>
            <x14:dxf>
              <font>
                <color auto="1"/>
              </font>
            </x14:dxf>
          </x14:cfRule>
          <xm:sqref>K11</xm:sqref>
        </x14:conditionalFormatting>
        <x14:conditionalFormatting xmlns:xm="http://schemas.microsoft.com/office/excel/2006/main">
          <x14:cfRule type="expression" priority="10" id="{B84FA041-9C3D-47A6-A04B-4E6F29FF8048}">
            <xm:f>KHK!$F$4&gt;0</xm:f>
            <x14:dxf>
              <font>
                <color auto="1"/>
              </font>
            </x14:dxf>
          </x14:cfRule>
          <xm:sqref>K12</xm:sqref>
        </x14:conditionalFormatting>
        <x14:conditionalFormatting xmlns:xm="http://schemas.microsoft.com/office/excel/2006/main">
          <x14:cfRule type="expression" priority="9" id="{CC33A294-29BA-43C0-87A9-AC52CC9F98D4}">
            <xm:f>LBK!$F$4&gt;0</xm:f>
            <x14:dxf>
              <font>
                <color auto="1"/>
              </font>
            </x14:dxf>
          </x14:cfRule>
          <xm:sqref>K13</xm:sqref>
        </x14:conditionalFormatting>
        <x14:conditionalFormatting xmlns:xm="http://schemas.microsoft.com/office/excel/2006/main">
          <x14:cfRule type="expression" priority="8" id="{40E55D79-7C6C-484E-9DF1-482B5570AFA5}">
            <xm:f>MSK!$F$4&gt;0</xm:f>
            <x14:dxf>
              <font>
                <color auto="1"/>
              </font>
            </x14:dxf>
          </x14:cfRule>
          <xm:sqref>K14</xm:sqref>
        </x14:conditionalFormatting>
        <x14:conditionalFormatting xmlns:xm="http://schemas.microsoft.com/office/excel/2006/main">
          <x14:cfRule type="expression" priority="7" id="{A3D86F8A-89FC-4A13-9632-091C4383D699}">
            <xm:f>OLK!$F$4&gt;0</xm:f>
            <x14:dxf>
              <font>
                <color auto="1"/>
              </font>
            </x14:dxf>
          </x14:cfRule>
          <xm:sqref>K15</xm:sqref>
        </x14:conditionalFormatting>
        <x14:conditionalFormatting xmlns:xm="http://schemas.microsoft.com/office/excel/2006/main">
          <x14:cfRule type="expression" priority="6" id="{56EBCEBC-6851-4F8E-9059-FA8B67D12E5A}">
            <xm:f>PAK!$F$4&gt;0</xm:f>
            <x14:dxf>
              <font>
                <color auto="1"/>
              </font>
            </x14:dxf>
          </x14:cfRule>
          <xm:sqref>K16</xm:sqref>
        </x14:conditionalFormatting>
        <x14:conditionalFormatting xmlns:xm="http://schemas.microsoft.com/office/excel/2006/main">
          <x14:cfRule type="expression" priority="5" id="{62945F3C-B64C-4510-A32A-CC0CE12EDEB7}">
            <xm:f>PLK!$F$4&gt;0</xm:f>
            <x14:dxf>
              <font>
                <color auto="1"/>
              </font>
            </x14:dxf>
          </x14:cfRule>
          <xm:sqref>K17</xm:sqref>
        </x14:conditionalFormatting>
        <x14:conditionalFormatting xmlns:xm="http://schemas.microsoft.com/office/excel/2006/main">
          <x14:cfRule type="expression" priority="4" id="{B4882F47-D1E7-48C2-9090-354E984BF93C}">
            <xm:f>STC!$F$4&gt;0</xm:f>
            <x14:dxf>
              <font>
                <color auto="1"/>
              </font>
            </x14:dxf>
          </x14:cfRule>
          <xm:sqref>K18</xm:sqref>
        </x14:conditionalFormatting>
        <x14:conditionalFormatting xmlns:xm="http://schemas.microsoft.com/office/excel/2006/main">
          <x14:cfRule type="expression" priority="3" id="{B27AAFA4-F30D-4AA8-9187-7AFC446DD84F}">
            <xm:f>ULK!$F$4&gt;0</xm:f>
            <x14:dxf>
              <font>
                <color auto="1"/>
              </font>
            </x14:dxf>
          </x14:cfRule>
          <xm:sqref>K19</xm:sqref>
        </x14:conditionalFormatting>
        <x14:conditionalFormatting xmlns:xm="http://schemas.microsoft.com/office/excel/2006/main">
          <x14:cfRule type="expression" priority="2" id="{15128466-610B-4F9D-88E2-92E16CBF4817}">
            <xm:f>VYS!$F$4&gt;0</xm:f>
            <x14:dxf>
              <font>
                <color auto="1"/>
              </font>
            </x14:dxf>
          </x14:cfRule>
          <xm:sqref>K20</xm:sqref>
        </x14:conditionalFormatting>
        <x14:conditionalFormatting xmlns:xm="http://schemas.microsoft.com/office/excel/2006/main">
          <x14:cfRule type="expression" priority="1" id="{40E3B038-ECD0-4F3F-B927-9D673E41E545}">
            <xm:f>ZLK!$F$4&gt;0</xm:f>
            <x14:dxf>
              <font>
                <color auto="1"/>
              </font>
            </x14:dxf>
          </x14:cfRule>
          <xm:sqref>K21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E035-1013-4525-A911-4120EFF17703}">
  <dimension ref="A1:R2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6640625" style="26" customWidth="1"/>
    <col min="10" max="10" width="13.8867187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2.88671875" style="37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Hl. m. Praha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O2" s="141" t="s">
        <v>6272</v>
      </c>
      <c r="P2" s="141" t="s">
        <v>6273</v>
      </c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141"/>
      <c r="P3" s="141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F60</f>
        <v>0</v>
      </c>
      <c r="G4" s="107"/>
      <c r="H4" s="108"/>
      <c r="I4" s="144">
        <f>I60</f>
        <v>0</v>
      </c>
      <c r="J4" s="145"/>
      <c r="K4" s="145"/>
      <c r="L4" s="144">
        <f>L60</f>
        <v>0</v>
      </c>
      <c r="M4" s="145"/>
      <c r="N4" s="146"/>
    </row>
    <row r="5" spans="1:18" ht="20.100000000000001" customHeight="1" x14ac:dyDescent="0.3">
      <c r="B5" s="40" t="s">
        <v>14</v>
      </c>
      <c r="C5" s="34" t="s">
        <v>15</v>
      </c>
      <c r="D5" s="34" t="s">
        <v>16</v>
      </c>
      <c r="E5" s="34" t="s">
        <v>17</v>
      </c>
      <c r="F5" s="34" t="s">
        <v>18</v>
      </c>
      <c r="G5" s="35">
        <v>39.666666666666664</v>
      </c>
      <c r="H5" s="36">
        <v>0.2</v>
      </c>
      <c r="I5" s="67"/>
      <c r="J5" s="68"/>
      <c r="K5" s="39">
        <f>INT(J5/12*1720*I5)</f>
        <v>0</v>
      </c>
      <c r="L5" s="69"/>
      <c r="M5" s="70"/>
      <c r="N5" s="41">
        <f>INT(M5/12*1720*L5)</f>
        <v>0</v>
      </c>
      <c r="O5" s="37">
        <f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19</v>
      </c>
      <c r="C6" s="34" t="s">
        <v>20</v>
      </c>
      <c r="D6" s="34" t="s">
        <v>21</v>
      </c>
      <c r="E6" s="34" t="s">
        <v>17</v>
      </c>
      <c r="F6" s="34" t="s">
        <v>18</v>
      </c>
      <c r="G6" s="35">
        <v>149.66666666666666</v>
      </c>
      <c r="H6" s="36">
        <v>0.4</v>
      </c>
      <c r="I6" s="69"/>
      <c r="J6" s="70"/>
      <c r="K6" s="39">
        <f>INT(J6/12*1720*I6)</f>
        <v>0</v>
      </c>
      <c r="L6" s="69"/>
      <c r="M6" s="70"/>
      <c r="N6" s="41">
        <f>INT(M6/12*1720*L6)</f>
        <v>0</v>
      </c>
      <c r="O6" s="37">
        <f t="shared" ref="O6:O59" si="0">IF(K6+N6&gt;0,1,0)</f>
        <v>0</v>
      </c>
      <c r="P6" s="37">
        <f t="shared" ref="P6:P59" si="1">IF(O6=1,IF(H6&gt;=I6+L6,1,0),0)</f>
        <v>0</v>
      </c>
      <c r="Q6" s="29">
        <f t="shared" ref="Q6:Q11" si="2">IF(OR(AND(I6=0,J6&gt;0),AND(I6&gt;0,J6=0)),0,1)</f>
        <v>1</v>
      </c>
      <c r="R6" s="29">
        <f t="shared" ref="R6:R11" si="3">IF(OR(AND(L6=0,M6&gt;0),AND(L6&gt;0,M6=0)),0,1)</f>
        <v>1</v>
      </c>
    </row>
    <row r="7" spans="1:18" ht="20.100000000000001" customHeight="1" x14ac:dyDescent="0.3">
      <c r="B7" s="40" t="s">
        <v>22</v>
      </c>
      <c r="C7" s="34" t="s">
        <v>23</v>
      </c>
      <c r="D7" s="34" t="s">
        <v>24</v>
      </c>
      <c r="E7" s="34" t="s">
        <v>17</v>
      </c>
      <c r="F7" s="34" t="s">
        <v>18</v>
      </c>
      <c r="G7" s="35">
        <v>95.666666666666671</v>
      </c>
      <c r="H7" s="36">
        <v>0.2</v>
      </c>
      <c r="I7" s="69"/>
      <c r="J7" s="70"/>
      <c r="K7" s="39">
        <f t="shared" ref="K7:K59" si="4">INT(J7/12*1720*I7)</f>
        <v>0</v>
      </c>
      <c r="L7" s="69"/>
      <c r="M7" s="70"/>
      <c r="N7" s="41">
        <f t="shared" ref="N7:N59" si="5">INT(M7/12*1720*L7)</f>
        <v>0</v>
      </c>
      <c r="O7" s="37">
        <f t="shared" si="0"/>
        <v>0</v>
      </c>
      <c r="P7" s="37">
        <f t="shared" si="1"/>
        <v>0</v>
      </c>
      <c r="Q7" s="29">
        <f t="shared" si="2"/>
        <v>1</v>
      </c>
      <c r="R7" s="29">
        <f t="shared" si="3"/>
        <v>1</v>
      </c>
    </row>
    <row r="8" spans="1:18" ht="20.100000000000001" customHeight="1" x14ac:dyDescent="0.3">
      <c r="B8" s="40" t="s">
        <v>25</v>
      </c>
      <c r="C8" s="34" t="s">
        <v>26</v>
      </c>
      <c r="D8" s="34" t="s">
        <v>27</v>
      </c>
      <c r="E8" s="34" t="s">
        <v>28</v>
      </c>
      <c r="F8" s="34" t="s">
        <v>18</v>
      </c>
      <c r="G8" s="35">
        <v>178</v>
      </c>
      <c r="H8" s="36">
        <v>0.4</v>
      </c>
      <c r="I8" s="69"/>
      <c r="J8" s="70"/>
      <c r="K8" s="39">
        <f t="shared" si="4"/>
        <v>0</v>
      </c>
      <c r="L8" s="69"/>
      <c r="M8" s="70"/>
      <c r="N8" s="41">
        <f t="shared" si="5"/>
        <v>0</v>
      </c>
      <c r="O8" s="37">
        <f t="shared" si="0"/>
        <v>0</v>
      </c>
      <c r="P8" s="37">
        <f t="shared" si="1"/>
        <v>0</v>
      </c>
      <c r="Q8" s="29">
        <f t="shared" si="2"/>
        <v>1</v>
      </c>
      <c r="R8" s="29">
        <f t="shared" si="3"/>
        <v>1</v>
      </c>
    </row>
    <row r="9" spans="1:18" ht="20.100000000000001" customHeight="1" x14ac:dyDescent="0.3">
      <c r="B9" s="40" t="s">
        <v>29</v>
      </c>
      <c r="C9" s="34" t="s">
        <v>30</v>
      </c>
      <c r="D9" s="34" t="s">
        <v>31</v>
      </c>
      <c r="E9" s="34" t="s">
        <v>32</v>
      </c>
      <c r="F9" s="34" t="s">
        <v>18</v>
      </c>
      <c r="G9" s="35">
        <v>57</v>
      </c>
      <c r="H9" s="36">
        <v>0.2</v>
      </c>
      <c r="I9" s="69"/>
      <c r="J9" s="70"/>
      <c r="K9" s="39">
        <f t="shared" si="4"/>
        <v>0</v>
      </c>
      <c r="L9" s="69"/>
      <c r="M9" s="70"/>
      <c r="N9" s="41">
        <f t="shared" si="5"/>
        <v>0</v>
      </c>
      <c r="O9" s="37">
        <f t="shared" si="0"/>
        <v>0</v>
      </c>
      <c r="P9" s="37">
        <f t="shared" si="1"/>
        <v>0</v>
      </c>
      <c r="Q9" s="29">
        <f t="shared" si="2"/>
        <v>1</v>
      </c>
      <c r="R9" s="29">
        <f t="shared" si="3"/>
        <v>1</v>
      </c>
    </row>
    <row r="10" spans="1:18" ht="20.100000000000001" customHeight="1" x14ac:dyDescent="0.3">
      <c r="B10" s="40" t="s">
        <v>33</v>
      </c>
      <c r="C10" s="34" t="s">
        <v>34</v>
      </c>
      <c r="D10" s="34" t="s">
        <v>35</v>
      </c>
      <c r="E10" s="34" t="s">
        <v>36</v>
      </c>
      <c r="F10" s="34" t="s">
        <v>18</v>
      </c>
      <c r="G10" s="35">
        <v>144</v>
      </c>
      <c r="H10" s="36">
        <v>0.4</v>
      </c>
      <c r="I10" s="69"/>
      <c r="J10" s="70"/>
      <c r="K10" s="39">
        <f t="shared" si="4"/>
        <v>0</v>
      </c>
      <c r="L10" s="69"/>
      <c r="M10" s="70"/>
      <c r="N10" s="41">
        <f t="shared" si="5"/>
        <v>0</v>
      </c>
      <c r="O10" s="37">
        <f t="shared" si="0"/>
        <v>0</v>
      </c>
      <c r="P10" s="37">
        <f t="shared" si="1"/>
        <v>0</v>
      </c>
      <c r="Q10" s="29">
        <f t="shared" si="2"/>
        <v>1</v>
      </c>
      <c r="R10" s="29">
        <f t="shared" si="3"/>
        <v>1</v>
      </c>
    </row>
    <row r="11" spans="1:18" ht="20.100000000000001" customHeight="1" x14ac:dyDescent="0.3">
      <c r="B11" s="40" t="s">
        <v>37</v>
      </c>
      <c r="C11" s="34" t="s">
        <v>38</v>
      </c>
      <c r="D11" s="34" t="s">
        <v>39</v>
      </c>
      <c r="E11" s="34" t="s">
        <v>40</v>
      </c>
      <c r="F11" s="34" t="s">
        <v>18</v>
      </c>
      <c r="G11" s="35">
        <v>98.333333333333329</v>
      </c>
      <c r="H11" s="36">
        <v>0.2</v>
      </c>
      <c r="I11" s="69"/>
      <c r="J11" s="70"/>
      <c r="K11" s="39">
        <f t="shared" si="4"/>
        <v>0</v>
      </c>
      <c r="L11" s="69"/>
      <c r="M11" s="70"/>
      <c r="N11" s="41">
        <f t="shared" si="5"/>
        <v>0</v>
      </c>
      <c r="O11" s="37">
        <f t="shared" si="0"/>
        <v>0</v>
      </c>
      <c r="P11" s="37">
        <f t="shared" si="1"/>
        <v>0</v>
      </c>
      <c r="Q11" s="29">
        <f t="shared" si="2"/>
        <v>1</v>
      </c>
      <c r="R11" s="29">
        <f t="shared" si="3"/>
        <v>1</v>
      </c>
    </row>
    <row r="12" spans="1:18" ht="20.100000000000001" customHeight="1" x14ac:dyDescent="0.3">
      <c r="B12" s="40" t="s">
        <v>41</v>
      </c>
      <c r="C12" s="34" t="s">
        <v>42</v>
      </c>
      <c r="D12" s="34" t="s">
        <v>43</v>
      </c>
      <c r="E12" s="34" t="s">
        <v>44</v>
      </c>
      <c r="F12" s="34" t="s">
        <v>18</v>
      </c>
      <c r="G12" s="35">
        <v>80.333333333333329</v>
      </c>
      <c r="H12" s="36">
        <v>0.2</v>
      </c>
      <c r="I12" s="69"/>
      <c r="J12" s="70"/>
      <c r="K12" s="39">
        <f t="shared" si="4"/>
        <v>0</v>
      </c>
      <c r="L12" s="69"/>
      <c r="M12" s="70"/>
      <c r="N12" s="41">
        <f t="shared" si="5"/>
        <v>0</v>
      </c>
      <c r="O12" s="37">
        <f t="shared" si="0"/>
        <v>0</v>
      </c>
      <c r="P12" s="37">
        <f t="shared" si="1"/>
        <v>0</v>
      </c>
      <c r="Q12" s="29">
        <f t="shared" ref="Q12:Q25" si="6">IF(OR(AND(I12=0,J12&gt;0),AND(I12&gt;0,J12=0)),0,1)</f>
        <v>1</v>
      </c>
      <c r="R12" s="29">
        <f t="shared" ref="R12:R25" si="7">IF(OR(AND(L12=0,M12&gt;0),AND(L12&gt;0,M12=0)),0,1)</f>
        <v>1</v>
      </c>
    </row>
    <row r="13" spans="1:18" ht="20.100000000000001" customHeight="1" x14ac:dyDescent="0.3">
      <c r="B13" s="40" t="s">
        <v>45</v>
      </c>
      <c r="C13" s="34" t="s">
        <v>46</v>
      </c>
      <c r="D13" s="34" t="s">
        <v>47</v>
      </c>
      <c r="E13" s="34" t="s">
        <v>44</v>
      </c>
      <c r="F13" s="34" t="s">
        <v>18</v>
      </c>
      <c r="G13" s="35">
        <v>25</v>
      </c>
      <c r="H13" s="36">
        <v>0.2</v>
      </c>
      <c r="I13" s="69"/>
      <c r="J13" s="70"/>
      <c r="K13" s="39">
        <f t="shared" si="4"/>
        <v>0</v>
      </c>
      <c r="L13" s="69"/>
      <c r="M13" s="70"/>
      <c r="N13" s="41">
        <f t="shared" si="5"/>
        <v>0</v>
      </c>
      <c r="O13" s="37">
        <f t="shared" si="0"/>
        <v>0</v>
      </c>
      <c r="P13" s="37">
        <f t="shared" si="1"/>
        <v>0</v>
      </c>
      <c r="Q13" s="29">
        <f t="shared" si="6"/>
        <v>1</v>
      </c>
      <c r="R13" s="29">
        <f t="shared" si="7"/>
        <v>1</v>
      </c>
    </row>
    <row r="14" spans="1:18" ht="20.100000000000001" customHeight="1" x14ac:dyDescent="0.3">
      <c r="B14" s="40" t="s">
        <v>48</v>
      </c>
      <c r="C14" s="34" t="s">
        <v>49</v>
      </c>
      <c r="D14" s="34" t="s">
        <v>50</v>
      </c>
      <c r="E14" s="34" t="s">
        <v>51</v>
      </c>
      <c r="F14" s="34" t="s">
        <v>18</v>
      </c>
      <c r="G14" s="35">
        <v>89</v>
      </c>
      <c r="H14" s="36">
        <v>0.2</v>
      </c>
      <c r="I14" s="69"/>
      <c r="J14" s="70"/>
      <c r="K14" s="39">
        <f t="shared" si="4"/>
        <v>0</v>
      </c>
      <c r="L14" s="69"/>
      <c r="M14" s="70"/>
      <c r="N14" s="41">
        <f t="shared" si="5"/>
        <v>0</v>
      </c>
      <c r="O14" s="37">
        <f t="shared" si="0"/>
        <v>0</v>
      </c>
      <c r="P14" s="37">
        <f t="shared" si="1"/>
        <v>0</v>
      </c>
      <c r="Q14" s="29">
        <f t="shared" si="6"/>
        <v>1</v>
      </c>
      <c r="R14" s="29">
        <f t="shared" si="7"/>
        <v>1</v>
      </c>
    </row>
    <row r="15" spans="1:18" ht="20.100000000000001" customHeight="1" x14ac:dyDescent="0.3">
      <c r="B15" s="40" t="s">
        <v>52</v>
      </c>
      <c r="C15" s="34" t="s">
        <v>53</v>
      </c>
      <c r="D15" s="34" t="s">
        <v>54</v>
      </c>
      <c r="E15" s="34" t="s">
        <v>55</v>
      </c>
      <c r="F15" s="34" t="s">
        <v>18</v>
      </c>
      <c r="G15" s="35">
        <v>42.333333333333336</v>
      </c>
      <c r="H15" s="36">
        <v>0.2</v>
      </c>
      <c r="I15" s="69"/>
      <c r="J15" s="70"/>
      <c r="K15" s="39">
        <f t="shared" si="4"/>
        <v>0</v>
      </c>
      <c r="L15" s="69"/>
      <c r="M15" s="70"/>
      <c r="N15" s="41">
        <f t="shared" si="5"/>
        <v>0</v>
      </c>
      <c r="O15" s="37">
        <f t="shared" si="0"/>
        <v>0</v>
      </c>
      <c r="P15" s="37">
        <f t="shared" si="1"/>
        <v>0</v>
      </c>
      <c r="Q15" s="29">
        <f t="shared" si="6"/>
        <v>1</v>
      </c>
      <c r="R15" s="29">
        <f t="shared" si="7"/>
        <v>1</v>
      </c>
    </row>
    <row r="16" spans="1:18" ht="20.100000000000001" customHeight="1" x14ac:dyDescent="0.3">
      <c r="B16" s="40" t="s">
        <v>56</v>
      </c>
      <c r="C16" s="34" t="s">
        <v>57</v>
      </c>
      <c r="D16" s="34" t="s">
        <v>58</v>
      </c>
      <c r="E16" s="34" t="s">
        <v>59</v>
      </c>
      <c r="F16" s="34" t="s">
        <v>18</v>
      </c>
      <c r="G16" s="35">
        <v>168</v>
      </c>
      <c r="H16" s="36">
        <v>0.4</v>
      </c>
      <c r="I16" s="69"/>
      <c r="J16" s="70"/>
      <c r="K16" s="39">
        <f t="shared" si="4"/>
        <v>0</v>
      </c>
      <c r="L16" s="69"/>
      <c r="M16" s="70"/>
      <c r="N16" s="41">
        <f t="shared" si="5"/>
        <v>0</v>
      </c>
      <c r="O16" s="37">
        <f t="shared" si="0"/>
        <v>0</v>
      </c>
      <c r="P16" s="37">
        <f t="shared" si="1"/>
        <v>0</v>
      </c>
      <c r="Q16" s="29">
        <f t="shared" si="6"/>
        <v>1</v>
      </c>
      <c r="R16" s="29">
        <f t="shared" si="7"/>
        <v>1</v>
      </c>
    </row>
    <row r="17" spans="2:18" ht="20.100000000000001" customHeight="1" x14ac:dyDescent="0.3">
      <c r="B17" s="40" t="s">
        <v>60</v>
      </c>
      <c r="C17" s="34" t="s">
        <v>61</v>
      </c>
      <c r="D17" s="34" t="s">
        <v>62</v>
      </c>
      <c r="E17" s="34" t="s">
        <v>63</v>
      </c>
      <c r="F17" s="34" t="s">
        <v>18</v>
      </c>
      <c r="G17" s="35">
        <v>178.33333333333334</v>
      </c>
      <c r="H17" s="36">
        <v>0.4</v>
      </c>
      <c r="I17" s="69"/>
      <c r="J17" s="70"/>
      <c r="K17" s="39">
        <f t="shared" si="4"/>
        <v>0</v>
      </c>
      <c r="L17" s="69"/>
      <c r="M17" s="70"/>
      <c r="N17" s="41">
        <f t="shared" si="5"/>
        <v>0</v>
      </c>
      <c r="O17" s="37">
        <f t="shared" si="0"/>
        <v>0</v>
      </c>
      <c r="P17" s="37">
        <f t="shared" si="1"/>
        <v>0</v>
      </c>
      <c r="Q17" s="29">
        <f t="shared" si="6"/>
        <v>1</v>
      </c>
      <c r="R17" s="29">
        <f t="shared" si="7"/>
        <v>1</v>
      </c>
    </row>
    <row r="18" spans="2:18" ht="20.100000000000001" customHeight="1" x14ac:dyDescent="0.3">
      <c r="B18" s="40" t="s">
        <v>64</v>
      </c>
      <c r="C18" s="34" t="s">
        <v>65</v>
      </c>
      <c r="D18" s="34" t="s">
        <v>66</v>
      </c>
      <c r="E18" s="34" t="s">
        <v>63</v>
      </c>
      <c r="F18" s="34" t="s">
        <v>18</v>
      </c>
      <c r="G18" s="35">
        <v>179.33333333333334</v>
      </c>
      <c r="H18" s="36">
        <v>0.4</v>
      </c>
      <c r="I18" s="69"/>
      <c r="J18" s="70"/>
      <c r="K18" s="39">
        <f t="shared" si="4"/>
        <v>0</v>
      </c>
      <c r="L18" s="69"/>
      <c r="M18" s="70"/>
      <c r="N18" s="41">
        <f t="shared" si="5"/>
        <v>0</v>
      </c>
      <c r="O18" s="37">
        <f t="shared" si="0"/>
        <v>0</v>
      </c>
      <c r="P18" s="37">
        <f t="shared" si="1"/>
        <v>0</v>
      </c>
      <c r="Q18" s="29">
        <f t="shared" si="6"/>
        <v>1</v>
      </c>
      <c r="R18" s="29">
        <f t="shared" si="7"/>
        <v>1</v>
      </c>
    </row>
    <row r="19" spans="2:18" ht="20.100000000000001" customHeight="1" x14ac:dyDescent="0.3">
      <c r="B19" s="40" t="s">
        <v>67</v>
      </c>
      <c r="C19" s="34" t="s">
        <v>68</v>
      </c>
      <c r="D19" s="34" t="s">
        <v>69</v>
      </c>
      <c r="E19" s="34" t="s">
        <v>70</v>
      </c>
      <c r="F19" s="34" t="s">
        <v>18</v>
      </c>
      <c r="G19" s="35">
        <v>140.66666666666666</v>
      </c>
      <c r="H19" s="36">
        <v>0.4</v>
      </c>
      <c r="I19" s="69"/>
      <c r="J19" s="70"/>
      <c r="K19" s="39">
        <f t="shared" si="4"/>
        <v>0</v>
      </c>
      <c r="L19" s="69"/>
      <c r="M19" s="70"/>
      <c r="N19" s="41">
        <f t="shared" si="5"/>
        <v>0</v>
      </c>
      <c r="O19" s="37">
        <f t="shared" si="0"/>
        <v>0</v>
      </c>
      <c r="P19" s="37">
        <f t="shared" si="1"/>
        <v>0</v>
      </c>
      <c r="Q19" s="29">
        <f t="shared" si="6"/>
        <v>1</v>
      </c>
      <c r="R19" s="29">
        <f t="shared" si="7"/>
        <v>1</v>
      </c>
    </row>
    <row r="20" spans="2:18" ht="20.100000000000001" customHeight="1" x14ac:dyDescent="0.3">
      <c r="B20" s="40" t="s">
        <v>71</v>
      </c>
      <c r="C20" s="34" t="s">
        <v>72</v>
      </c>
      <c r="D20" s="34" t="s">
        <v>73</v>
      </c>
      <c r="E20" s="34" t="s">
        <v>70</v>
      </c>
      <c r="F20" s="34" t="s">
        <v>18</v>
      </c>
      <c r="G20" s="35">
        <v>156.33333333333334</v>
      </c>
      <c r="H20" s="36">
        <v>0.4</v>
      </c>
      <c r="I20" s="69"/>
      <c r="J20" s="70"/>
      <c r="K20" s="39">
        <f t="shared" si="4"/>
        <v>0</v>
      </c>
      <c r="L20" s="69"/>
      <c r="M20" s="70"/>
      <c r="N20" s="41">
        <f t="shared" si="5"/>
        <v>0</v>
      </c>
      <c r="O20" s="37">
        <f t="shared" si="0"/>
        <v>0</v>
      </c>
      <c r="P20" s="37">
        <f t="shared" si="1"/>
        <v>0</v>
      </c>
      <c r="Q20" s="29">
        <f t="shared" si="6"/>
        <v>1</v>
      </c>
      <c r="R20" s="29">
        <f t="shared" si="7"/>
        <v>1</v>
      </c>
    </row>
    <row r="21" spans="2:18" ht="20.100000000000001" customHeight="1" x14ac:dyDescent="0.3">
      <c r="B21" s="40" t="s">
        <v>74</v>
      </c>
      <c r="C21" s="34" t="s">
        <v>75</v>
      </c>
      <c r="D21" s="34" t="s">
        <v>76</v>
      </c>
      <c r="E21" s="34" t="s">
        <v>70</v>
      </c>
      <c r="F21" s="34" t="s">
        <v>18</v>
      </c>
      <c r="G21" s="35">
        <v>148.33333333333334</v>
      </c>
      <c r="H21" s="36">
        <v>0.4</v>
      </c>
      <c r="I21" s="69"/>
      <c r="J21" s="70"/>
      <c r="K21" s="39">
        <f t="shared" si="4"/>
        <v>0</v>
      </c>
      <c r="L21" s="69"/>
      <c r="M21" s="70"/>
      <c r="N21" s="41">
        <f t="shared" si="5"/>
        <v>0</v>
      </c>
      <c r="O21" s="37">
        <f t="shared" si="0"/>
        <v>0</v>
      </c>
      <c r="P21" s="37">
        <f t="shared" si="1"/>
        <v>0</v>
      </c>
      <c r="Q21" s="29">
        <f t="shared" si="6"/>
        <v>1</v>
      </c>
      <c r="R21" s="29">
        <f t="shared" si="7"/>
        <v>1</v>
      </c>
    </row>
    <row r="22" spans="2:18" ht="20.100000000000001" customHeight="1" x14ac:dyDescent="0.3">
      <c r="B22" s="40" t="s">
        <v>77</v>
      </c>
      <c r="C22" s="34" t="s">
        <v>78</v>
      </c>
      <c r="D22" s="34" t="s">
        <v>79</v>
      </c>
      <c r="E22" s="34" t="s">
        <v>80</v>
      </c>
      <c r="F22" s="34" t="s">
        <v>18</v>
      </c>
      <c r="G22" s="35">
        <v>130.33333333333334</v>
      </c>
      <c r="H22" s="36">
        <v>0.4</v>
      </c>
      <c r="I22" s="69"/>
      <c r="J22" s="70"/>
      <c r="K22" s="39">
        <f t="shared" si="4"/>
        <v>0</v>
      </c>
      <c r="L22" s="69"/>
      <c r="M22" s="70"/>
      <c r="N22" s="41">
        <f t="shared" si="5"/>
        <v>0</v>
      </c>
      <c r="O22" s="37">
        <f t="shared" si="0"/>
        <v>0</v>
      </c>
      <c r="P22" s="37">
        <f t="shared" si="1"/>
        <v>0</v>
      </c>
      <c r="Q22" s="29">
        <f t="shared" si="6"/>
        <v>1</v>
      </c>
      <c r="R22" s="29">
        <f t="shared" si="7"/>
        <v>1</v>
      </c>
    </row>
    <row r="23" spans="2:18" ht="20.100000000000001" customHeight="1" x14ac:dyDescent="0.3">
      <c r="B23" s="40" t="s">
        <v>81</v>
      </c>
      <c r="C23" s="34" t="s">
        <v>82</v>
      </c>
      <c r="D23" s="34" t="s">
        <v>83</v>
      </c>
      <c r="E23" s="34" t="s">
        <v>84</v>
      </c>
      <c r="F23" s="34" t="s">
        <v>18</v>
      </c>
      <c r="G23" s="35">
        <v>74.333333333333329</v>
      </c>
      <c r="H23" s="36">
        <v>0.2</v>
      </c>
      <c r="I23" s="69"/>
      <c r="J23" s="70"/>
      <c r="K23" s="39">
        <f t="shared" si="4"/>
        <v>0</v>
      </c>
      <c r="L23" s="69"/>
      <c r="M23" s="70"/>
      <c r="N23" s="41">
        <f t="shared" si="5"/>
        <v>0</v>
      </c>
      <c r="O23" s="37">
        <f t="shared" si="0"/>
        <v>0</v>
      </c>
      <c r="P23" s="37">
        <f t="shared" si="1"/>
        <v>0</v>
      </c>
      <c r="Q23" s="29">
        <f t="shared" si="6"/>
        <v>1</v>
      </c>
      <c r="R23" s="29">
        <f t="shared" si="7"/>
        <v>1</v>
      </c>
    </row>
    <row r="24" spans="2:18" ht="20.100000000000001" customHeight="1" x14ac:dyDescent="0.3">
      <c r="B24" s="40" t="s">
        <v>85</v>
      </c>
      <c r="C24" s="34" t="s">
        <v>86</v>
      </c>
      <c r="D24" s="34" t="s">
        <v>87</v>
      </c>
      <c r="E24" s="34" t="s">
        <v>88</v>
      </c>
      <c r="F24" s="34" t="s">
        <v>18</v>
      </c>
      <c r="G24" s="35">
        <v>48</v>
      </c>
      <c r="H24" s="36">
        <v>0.2</v>
      </c>
      <c r="I24" s="69"/>
      <c r="J24" s="70"/>
      <c r="K24" s="39">
        <f t="shared" si="4"/>
        <v>0</v>
      </c>
      <c r="L24" s="69"/>
      <c r="M24" s="70"/>
      <c r="N24" s="41">
        <f t="shared" si="5"/>
        <v>0</v>
      </c>
      <c r="O24" s="37">
        <f t="shared" si="0"/>
        <v>0</v>
      </c>
      <c r="P24" s="37">
        <f t="shared" si="1"/>
        <v>0</v>
      </c>
      <c r="Q24" s="29">
        <f t="shared" si="6"/>
        <v>1</v>
      </c>
      <c r="R24" s="29">
        <f t="shared" si="7"/>
        <v>1</v>
      </c>
    </row>
    <row r="25" spans="2:18" ht="20.100000000000001" customHeight="1" x14ac:dyDescent="0.3">
      <c r="B25" s="40" t="s">
        <v>89</v>
      </c>
      <c r="C25" s="34" t="s">
        <v>90</v>
      </c>
      <c r="D25" s="34" t="s">
        <v>91</v>
      </c>
      <c r="E25" s="34" t="s">
        <v>92</v>
      </c>
      <c r="F25" s="34" t="s">
        <v>18</v>
      </c>
      <c r="G25" s="35">
        <v>24</v>
      </c>
      <c r="H25" s="36">
        <v>0.2</v>
      </c>
      <c r="I25" s="69"/>
      <c r="J25" s="70"/>
      <c r="K25" s="39">
        <f t="shared" si="4"/>
        <v>0</v>
      </c>
      <c r="L25" s="69"/>
      <c r="M25" s="70"/>
      <c r="N25" s="41">
        <f t="shared" si="5"/>
        <v>0</v>
      </c>
      <c r="O25" s="37">
        <f t="shared" si="0"/>
        <v>0</v>
      </c>
      <c r="P25" s="37">
        <f t="shared" si="1"/>
        <v>0</v>
      </c>
      <c r="Q25" s="29">
        <f t="shared" si="6"/>
        <v>1</v>
      </c>
      <c r="R25" s="29">
        <f t="shared" si="7"/>
        <v>1</v>
      </c>
    </row>
    <row r="26" spans="2:18" ht="20.100000000000001" customHeight="1" x14ac:dyDescent="0.3">
      <c r="B26" s="40" t="s">
        <v>93</v>
      </c>
      <c r="C26" s="34" t="s">
        <v>94</v>
      </c>
      <c r="D26" s="34" t="s">
        <v>95</v>
      </c>
      <c r="E26" s="34" t="s">
        <v>92</v>
      </c>
      <c r="F26" s="34" t="s">
        <v>18</v>
      </c>
      <c r="G26" s="35">
        <v>156.66666666666666</v>
      </c>
      <c r="H26" s="36">
        <v>0.4</v>
      </c>
      <c r="I26" s="69"/>
      <c r="J26" s="70"/>
      <c r="K26" s="39">
        <f t="shared" si="4"/>
        <v>0</v>
      </c>
      <c r="L26" s="69"/>
      <c r="M26" s="70"/>
      <c r="N26" s="41">
        <f t="shared" si="5"/>
        <v>0</v>
      </c>
      <c r="O26" s="37">
        <f t="shared" si="0"/>
        <v>0</v>
      </c>
      <c r="P26" s="37">
        <f t="shared" si="1"/>
        <v>0</v>
      </c>
      <c r="Q26" s="29">
        <f t="shared" ref="Q26:Q59" si="8">IF(OR(AND(I26=0,J26&gt;0),AND(I26&gt;0,J26=0)),0,1)</f>
        <v>1</v>
      </c>
      <c r="R26" s="29">
        <f t="shared" ref="R26:R59" si="9">IF(OR(AND(L26=0,M26&gt;0),AND(L26&gt;0,M26=0)),0,1)</f>
        <v>1</v>
      </c>
    </row>
    <row r="27" spans="2:18" ht="20.100000000000001" customHeight="1" x14ac:dyDescent="0.3">
      <c r="B27" s="40">
        <v>600005267</v>
      </c>
      <c r="C27" s="34" t="s">
        <v>96</v>
      </c>
      <c r="D27" s="34" t="s">
        <v>97</v>
      </c>
      <c r="E27" s="34" t="s">
        <v>98</v>
      </c>
      <c r="F27" s="34" t="s">
        <v>18</v>
      </c>
      <c r="G27" s="35">
        <v>33.5</v>
      </c>
      <c r="H27" s="36">
        <v>0.2</v>
      </c>
      <c r="I27" s="69"/>
      <c r="J27" s="70"/>
      <c r="K27" s="39">
        <f t="shared" si="4"/>
        <v>0</v>
      </c>
      <c r="L27" s="69"/>
      <c r="M27" s="70"/>
      <c r="N27" s="41">
        <f t="shared" si="5"/>
        <v>0</v>
      </c>
      <c r="O27" s="37">
        <f t="shared" si="0"/>
        <v>0</v>
      </c>
      <c r="P27" s="37">
        <f t="shared" si="1"/>
        <v>0</v>
      </c>
      <c r="Q27" s="29">
        <f t="shared" si="8"/>
        <v>1</v>
      </c>
      <c r="R27" s="29">
        <f t="shared" si="9"/>
        <v>1</v>
      </c>
    </row>
    <row r="28" spans="2:18" ht="20.100000000000001" customHeight="1" x14ac:dyDescent="0.3">
      <c r="B28" s="40" t="s">
        <v>99</v>
      </c>
      <c r="C28" s="34" t="s">
        <v>100</v>
      </c>
      <c r="D28" s="34" t="s">
        <v>101</v>
      </c>
      <c r="E28" s="34" t="s">
        <v>102</v>
      </c>
      <c r="F28" s="34" t="s">
        <v>18</v>
      </c>
      <c r="G28" s="35">
        <v>111.66666666666667</v>
      </c>
      <c r="H28" s="36">
        <v>0.4</v>
      </c>
      <c r="I28" s="69"/>
      <c r="J28" s="70"/>
      <c r="K28" s="39">
        <f t="shared" si="4"/>
        <v>0</v>
      </c>
      <c r="L28" s="69"/>
      <c r="M28" s="70"/>
      <c r="N28" s="41">
        <f t="shared" si="5"/>
        <v>0</v>
      </c>
      <c r="O28" s="37">
        <f t="shared" si="0"/>
        <v>0</v>
      </c>
      <c r="P28" s="37">
        <f t="shared" si="1"/>
        <v>0</v>
      </c>
      <c r="Q28" s="29">
        <f t="shared" si="8"/>
        <v>1</v>
      </c>
      <c r="R28" s="29">
        <f t="shared" si="9"/>
        <v>1</v>
      </c>
    </row>
    <row r="29" spans="2:18" ht="20.100000000000001" customHeight="1" x14ac:dyDescent="0.3">
      <c r="B29" s="40" t="s">
        <v>103</v>
      </c>
      <c r="C29" s="34" t="s">
        <v>104</v>
      </c>
      <c r="D29" s="34" t="s">
        <v>105</v>
      </c>
      <c r="E29" s="34" t="s">
        <v>102</v>
      </c>
      <c r="F29" s="34" t="s">
        <v>18</v>
      </c>
      <c r="G29" s="35">
        <v>118.33333333333333</v>
      </c>
      <c r="H29" s="36">
        <v>0.4</v>
      </c>
      <c r="I29" s="69"/>
      <c r="J29" s="70"/>
      <c r="K29" s="39">
        <f t="shared" si="4"/>
        <v>0</v>
      </c>
      <c r="L29" s="69"/>
      <c r="M29" s="70"/>
      <c r="N29" s="41">
        <f t="shared" si="5"/>
        <v>0</v>
      </c>
      <c r="O29" s="37">
        <f t="shared" si="0"/>
        <v>0</v>
      </c>
      <c r="P29" s="37">
        <f t="shared" si="1"/>
        <v>0</v>
      </c>
      <c r="Q29" s="29">
        <f t="shared" si="8"/>
        <v>1</v>
      </c>
      <c r="R29" s="29">
        <f t="shared" si="9"/>
        <v>1</v>
      </c>
    </row>
    <row r="30" spans="2:18" ht="20.100000000000001" customHeight="1" x14ac:dyDescent="0.3">
      <c r="B30" s="40" t="s">
        <v>106</v>
      </c>
      <c r="C30" s="34" t="s">
        <v>107</v>
      </c>
      <c r="D30" s="34" t="s">
        <v>108</v>
      </c>
      <c r="E30" s="34" t="s">
        <v>109</v>
      </c>
      <c r="F30" s="34" t="s">
        <v>18</v>
      </c>
      <c r="G30" s="35">
        <v>133.66666666666666</v>
      </c>
      <c r="H30" s="36">
        <v>0.4</v>
      </c>
      <c r="I30" s="69"/>
      <c r="J30" s="70"/>
      <c r="K30" s="39">
        <f t="shared" si="4"/>
        <v>0</v>
      </c>
      <c r="L30" s="69"/>
      <c r="M30" s="70"/>
      <c r="N30" s="41">
        <f t="shared" si="5"/>
        <v>0</v>
      </c>
      <c r="O30" s="37">
        <f t="shared" si="0"/>
        <v>0</v>
      </c>
      <c r="P30" s="37">
        <f t="shared" si="1"/>
        <v>0</v>
      </c>
      <c r="Q30" s="29">
        <f t="shared" si="8"/>
        <v>1</v>
      </c>
      <c r="R30" s="29">
        <f t="shared" si="9"/>
        <v>1</v>
      </c>
    </row>
    <row r="31" spans="2:18" ht="20.100000000000001" customHeight="1" x14ac:dyDescent="0.3">
      <c r="B31" s="40" t="s">
        <v>110</v>
      </c>
      <c r="C31" s="34" t="s">
        <v>111</v>
      </c>
      <c r="D31" s="34" t="s">
        <v>112</v>
      </c>
      <c r="E31" s="34" t="s">
        <v>113</v>
      </c>
      <c r="F31" s="34" t="s">
        <v>18</v>
      </c>
      <c r="G31" s="35">
        <v>132</v>
      </c>
      <c r="H31" s="36">
        <v>0.4</v>
      </c>
      <c r="I31" s="69"/>
      <c r="J31" s="70"/>
      <c r="K31" s="39">
        <f t="shared" si="4"/>
        <v>0</v>
      </c>
      <c r="L31" s="69"/>
      <c r="M31" s="70"/>
      <c r="N31" s="41">
        <f t="shared" si="5"/>
        <v>0</v>
      </c>
      <c r="O31" s="37">
        <f t="shared" si="0"/>
        <v>0</v>
      </c>
      <c r="P31" s="37">
        <f t="shared" si="1"/>
        <v>0</v>
      </c>
      <c r="Q31" s="29">
        <f t="shared" si="8"/>
        <v>1</v>
      </c>
      <c r="R31" s="29">
        <f t="shared" si="9"/>
        <v>1</v>
      </c>
    </row>
    <row r="32" spans="2:18" ht="20.100000000000001" customHeight="1" x14ac:dyDescent="0.3">
      <c r="B32" s="40" t="s">
        <v>114</v>
      </c>
      <c r="C32" s="34" t="s">
        <v>115</v>
      </c>
      <c r="D32" s="34" t="s">
        <v>116</v>
      </c>
      <c r="E32" s="34" t="s">
        <v>117</v>
      </c>
      <c r="F32" s="34" t="s">
        <v>18</v>
      </c>
      <c r="G32" s="35">
        <v>121.33333333333333</v>
      </c>
      <c r="H32" s="36">
        <v>0.4</v>
      </c>
      <c r="I32" s="69"/>
      <c r="J32" s="70"/>
      <c r="K32" s="39">
        <f t="shared" si="4"/>
        <v>0</v>
      </c>
      <c r="L32" s="69"/>
      <c r="M32" s="70"/>
      <c r="N32" s="41">
        <f t="shared" si="5"/>
        <v>0</v>
      </c>
      <c r="O32" s="37">
        <f t="shared" si="0"/>
        <v>0</v>
      </c>
      <c r="P32" s="37">
        <f t="shared" si="1"/>
        <v>0</v>
      </c>
      <c r="Q32" s="29">
        <f t="shared" si="8"/>
        <v>1</v>
      </c>
      <c r="R32" s="29">
        <f t="shared" si="9"/>
        <v>1</v>
      </c>
    </row>
    <row r="33" spans="2:18" ht="20.100000000000001" customHeight="1" x14ac:dyDescent="0.3">
      <c r="B33" s="40" t="s">
        <v>118</v>
      </c>
      <c r="C33" s="34" t="s">
        <v>119</v>
      </c>
      <c r="D33" s="34" t="s">
        <v>120</v>
      </c>
      <c r="E33" s="34" t="s">
        <v>121</v>
      </c>
      <c r="F33" s="34" t="s">
        <v>18</v>
      </c>
      <c r="G33" s="35">
        <v>50.333333333333336</v>
      </c>
      <c r="H33" s="36">
        <v>0.2</v>
      </c>
      <c r="I33" s="69"/>
      <c r="J33" s="70"/>
      <c r="K33" s="39">
        <f t="shared" si="4"/>
        <v>0</v>
      </c>
      <c r="L33" s="69"/>
      <c r="M33" s="70"/>
      <c r="N33" s="41">
        <f t="shared" si="5"/>
        <v>0</v>
      </c>
      <c r="O33" s="37">
        <f t="shared" si="0"/>
        <v>0</v>
      </c>
      <c r="P33" s="37">
        <f t="shared" si="1"/>
        <v>0</v>
      </c>
      <c r="Q33" s="29">
        <f t="shared" si="8"/>
        <v>1</v>
      </c>
      <c r="R33" s="29">
        <f t="shared" si="9"/>
        <v>1</v>
      </c>
    </row>
    <row r="34" spans="2:18" ht="20.100000000000001" customHeight="1" x14ac:dyDescent="0.3">
      <c r="B34" s="40" t="s">
        <v>122</v>
      </c>
      <c r="C34" s="34" t="s">
        <v>123</v>
      </c>
      <c r="D34" s="34" t="s">
        <v>124</v>
      </c>
      <c r="E34" s="34" t="s">
        <v>125</v>
      </c>
      <c r="F34" s="34" t="s">
        <v>18</v>
      </c>
      <c r="G34" s="35">
        <v>69</v>
      </c>
      <c r="H34" s="36">
        <v>0.2</v>
      </c>
      <c r="I34" s="69"/>
      <c r="J34" s="70"/>
      <c r="K34" s="39">
        <f t="shared" si="4"/>
        <v>0</v>
      </c>
      <c r="L34" s="69"/>
      <c r="M34" s="70"/>
      <c r="N34" s="41">
        <f t="shared" si="5"/>
        <v>0</v>
      </c>
      <c r="O34" s="37">
        <f t="shared" si="0"/>
        <v>0</v>
      </c>
      <c r="P34" s="37">
        <f t="shared" si="1"/>
        <v>0</v>
      </c>
      <c r="Q34" s="29">
        <f t="shared" si="8"/>
        <v>1</v>
      </c>
      <c r="R34" s="29">
        <f t="shared" si="9"/>
        <v>1</v>
      </c>
    </row>
    <row r="35" spans="2:18" ht="20.100000000000001" customHeight="1" x14ac:dyDescent="0.3">
      <c r="B35" s="40" t="s">
        <v>126</v>
      </c>
      <c r="C35" s="34" t="s">
        <v>127</v>
      </c>
      <c r="D35" s="34" t="s">
        <v>128</v>
      </c>
      <c r="E35" s="34" t="s">
        <v>129</v>
      </c>
      <c r="F35" s="34" t="s">
        <v>18</v>
      </c>
      <c r="G35" s="35">
        <v>18</v>
      </c>
      <c r="H35" s="36">
        <v>0</v>
      </c>
      <c r="I35" s="69"/>
      <c r="J35" s="70"/>
      <c r="K35" s="39">
        <f t="shared" si="4"/>
        <v>0</v>
      </c>
      <c r="L35" s="69"/>
      <c r="M35" s="70"/>
      <c r="N35" s="41">
        <f t="shared" si="5"/>
        <v>0</v>
      </c>
      <c r="O35" s="37">
        <f t="shared" si="0"/>
        <v>0</v>
      </c>
      <c r="P35" s="37">
        <f t="shared" si="1"/>
        <v>0</v>
      </c>
      <c r="Q35" s="29">
        <f t="shared" si="8"/>
        <v>1</v>
      </c>
      <c r="R35" s="29">
        <f t="shared" si="9"/>
        <v>1</v>
      </c>
    </row>
    <row r="36" spans="2:18" ht="20.100000000000001" customHeight="1" x14ac:dyDescent="0.3">
      <c r="B36" s="40" t="s">
        <v>130</v>
      </c>
      <c r="C36" s="34" t="s">
        <v>131</v>
      </c>
      <c r="D36" s="34" t="s">
        <v>132</v>
      </c>
      <c r="E36" s="34" t="s">
        <v>133</v>
      </c>
      <c r="F36" s="34" t="s">
        <v>18</v>
      </c>
      <c r="G36" s="35">
        <v>168</v>
      </c>
      <c r="H36" s="36">
        <v>0.4</v>
      </c>
      <c r="I36" s="69"/>
      <c r="J36" s="70"/>
      <c r="K36" s="39">
        <f t="shared" si="4"/>
        <v>0</v>
      </c>
      <c r="L36" s="69"/>
      <c r="M36" s="70"/>
      <c r="N36" s="41">
        <f t="shared" si="5"/>
        <v>0</v>
      </c>
      <c r="O36" s="37">
        <f t="shared" si="0"/>
        <v>0</v>
      </c>
      <c r="P36" s="37">
        <f t="shared" si="1"/>
        <v>0</v>
      </c>
      <c r="Q36" s="29">
        <f t="shared" si="8"/>
        <v>1</v>
      </c>
      <c r="R36" s="29">
        <f t="shared" si="9"/>
        <v>1</v>
      </c>
    </row>
    <row r="37" spans="2:18" ht="20.100000000000001" customHeight="1" x14ac:dyDescent="0.3">
      <c r="B37" s="40" t="s">
        <v>134</v>
      </c>
      <c r="C37" s="34" t="s">
        <v>135</v>
      </c>
      <c r="D37" s="34" t="s">
        <v>136</v>
      </c>
      <c r="E37" s="34" t="s">
        <v>137</v>
      </c>
      <c r="F37" s="34" t="s">
        <v>18</v>
      </c>
      <c r="G37" s="35">
        <v>69.333333333333329</v>
      </c>
      <c r="H37" s="36">
        <v>0.2</v>
      </c>
      <c r="I37" s="69"/>
      <c r="J37" s="70"/>
      <c r="K37" s="39">
        <f t="shared" si="4"/>
        <v>0</v>
      </c>
      <c r="L37" s="69"/>
      <c r="M37" s="70"/>
      <c r="N37" s="41">
        <f t="shared" si="5"/>
        <v>0</v>
      </c>
      <c r="O37" s="37">
        <f t="shared" si="0"/>
        <v>0</v>
      </c>
      <c r="P37" s="37">
        <f t="shared" si="1"/>
        <v>0</v>
      </c>
      <c r="Q37" s="29">
        <f t="shared" si="8"/>
        <v>1</v>
      </c>
      <c r="R37" s="29">
        <f t="shared" si="9"/>
        <v>1</v>
      </c>
    </row>
    <row r="38" spans="2:18" ht="20.100000000000001" customHeight="1" x14ac:dyDescent="0.3">
      <c r="B38" s="40" t="s">
        <v>138</v>
      </c>
      <c r="C38" s="34" t="s">
        <v>139</v>
      </c>
      <c r="D38" s="34" t="s">
        <v>140</v>
      </c>
      <c r="E38" s="34" t="s">
        <v>137</v>
      </c>
      <c r="F38" s="34" t="s">
        <v>18</v>
      </c>
      <c r="G38" s="35">
        <v>19</v>
      </c>
      <c r="H38" s="36">
        <v>0</v>
      </c>
      <c r="I38" s="69"/>
      <c r="J38" s="70"/>
      <c r="K38" s="39">
        <f t="shared" si="4"/>
        <v>0</v>
      </c>
      <c r="L38" s="69"/>
      <c r="M38" s="70"/>
      <c r="N38" s="41">
        <f t="shared" si="5"/>
        <v>0</v>
      </c>
      <c r="O38" s="37">
        <f t="shared" si="0"/>
        <v>0</v>
      </c>
      <c r="P38" s="37">
        <f t="shared" si="1"/>
        <v>0</v>
      </c>
      <c r="Q38" s="29">
        <f t="shared" si="8"/>
        <v>1</v>
      </c>
      <c r="R38" s="29">
        <f t="shared" si="9"/>
        <v>1</v>
      </c>
    </row>
    <row r="39" spans="2:18" ht="20.100000000000001" customHeight="1" x14ac:dyDescent="0.3">
      <c r="B39" s="40" t="s">
        <v>141</v>
      </c>
      <c r="C39" s="34" t="s">
        <v>142</v>
      </c>
      <c r="D39" s="34" t="s">
        <v>143</v>
      </c>
      <c r="E39" s="34" t="s">
        <v>144</v>
      </c>
      <c r="F39" s="34" t="s">
        <v>18</v>
      </c>
      <c r="G39" s="35">
        <v>128</v>
      </c>
      <c r="H39" s="36">
        <v>0.4</v>
      </c>
      <c r="I39" s="69"/>
      <c r="J39" s="70"/>
      <c r="K39" s="39">
        <f t="shared" si="4"/>
        <v>0</v>
      </c>
      <c r="L39" s="69"/>
      <c r="M39" s="70"/>
      <c r="N39" s="41">
        <f t="shared" si="5"/>
        <v>0</v>
      </c>
      <c r="O39" s="37">
        <f t="shared" si="0"/>
        <v>0</v>
      </c>
      <c r="P39" s="37">
        <f t="shared" si="1"/>
        <v>0</v>
      </c>
      <c r="Q39" s="29">
        <f t="shared" si="8"/>
        <v>1</v>
      </c>
      <c r="R39" s="29">
        <f t="shared" si="9"/>
        <v>1</v>
      </c>
    </row>
    <row r="40" spans="2:18" ht="20.100000000000001" customHeight="1" x14ac:dyDescent="0.3">
      <c r="B40" s="40" t="s">
        <v>145</v>
      </c>
      <c r="C40" s="34" t="s">
        <v>146</v>
      </c>
      <c r="D40" s="34" t="s">
        <v>147</v>
      </c>
      <c r="E40" s="34" t="s">
        <v>144</v>
      </c>
      <c r="F40" s="34" t="s">
        <v>18</v>
      </c>
      <c r="G40" s="35">
        <v>30.333333333333332</v>
      </c>
      <c r="H40" s="36">
        <v>0.2</v>
      </c>
      <c r="I40" s="69"/>
      <c r="J40" s="70"/>
      <c r="K40" s="39">
        <f t="shared" si="4"/>
        <v>0</v>
      </c>
      <c r="L40" s="69"/>
      <c r="M40" s="70"/>
      <c r="N40" s="41">
        <f t="shared" si="5"/>
        <v>0</v>
      </c>
      <c r="O40" s="37">
        <f t="shared" si="0"/>
        <v>0</v>
      </c>
      <c r="P40" s="37">
        <f t="shared" si="1"/>
        <v>0</v>
      </c>
      <c r="Q40" s="29">
        <f t="shared" si="8"/>
        <v>1</v>
      </c>
      <c r="R40" s="29">
        <f t="shared" si="9"/>
        <v>1</v>
      </c>
    </row>
    <row r="41" spans="2:18" ht="20.100000000000001" customHeight="1" x14ac:dyDescent="0.3">
      <c r="B41" s="40" t="s">
        <v>148</v>
      </c>
      <c r="C41" s="34" t="s">
        <v>149</v>
      </c>
      <c r="D41" s="34" t="s">
        <v>150</v>
      </c>
      <c r="E41" s="34" t="s">
        <v>144</v>
      </c>
      <c r="F41" s="34" t="s">
        <v>18</v>
      </c>
      <c r="G41" s="35">
        <v>79</v>
      </c>
      <c r="H41" s="36">
        <v>0.2</v>
      </c>
      <c r="I41" s="69"/>
      <c r="J41" s="70"/>
      <c r="K41" s="39">
        <f t="shared" si="4"/>
        <v>0</v>
      </c>
      <c r="L41" s="69"/>
      <c r="M41" s="70"/>
      <c r="N41" s="41">
        <f t="shared" si="5"/>
        <v>0</v>
      </c>
      <c r="O41" s="37">
        <f t="shared" si="0"/>
        <v>0</v>
      </c>
      <c r="P41" s="37">
        <f t="shared" si="1"/>
        <v>0</v>
      </c>
      <c r="Q41" s="29">
        <f t="shared" si="8"/>
        <v>1</v>
      </c>
      <c r="R41" s="29">
        <f t="shared" si="9"/>
        <v>1</v>
      </c>
    </row>
    <row r="42" spans="2:18" ht="20.100000000000001" customHeight="1" x14ac:dyDescent="0.3">
      <c r="B42" s="40" t="s">
        <v>151</v>
      </c>
      <c r="C42" s="34" t="s">
        <v>152</v>
      </c>
      <c r="D42" s="34" t="s">
        <v>153</v>
      </c>
      <c r="E42" s="34" t="s">
        <v>144</v>
      </c>
      <c r="F42" s="34" t="s">
        <v>18</v>
      </c>
      <c r="G42" s="35">
        <v>56</v>
      </c>
      <c r="H42" s="36">
        <v>0.2</v>
      </c>
      <c r="I42" s="69"/>
      <c r="J42" s="70"/>
      <c r="K42" s="39">
        <f t="shared" si="4"/>
        <v>0</v>
      </c>
      <c r="L42" s="69"/>
      <c r="M42" s="70"/>
      <c r="N42" s="41">
        <f t="shared" si="5"/>
        <v>0</v>
      </c>
      <c r="O42" s="37">
        <f t="shared" si="0"/>
        <v>0</v>
      </c>
      <c r="P42" s="37">
        <f t="shared" si="1"/>
        <v>0</v>
      </c>
      <c r="Q42" s="29">
        <f t="shared" si="8"/>
        <v>1</v>
      </c>
      <c r="R42" s="29">
        <f t="shared" si="9"/>
        <v>1</v>
      </c>
    </row>
    <row r="43" spans="2:18" ht="20.100000000000001" customHeight="1" x14ac:dyDescent="0.3">
      <c r="B43" s="40" t="s">
        <v>154</v>
      </c>
      <c r="C43" s="34" t="s">
        <v>155</v>
      </c>
      <c r="D43" s="34" t="s">
        <v>156</v>
      </c>
      <c r="E43" s="34" t="s">
        <v>157</v>
      </c>
      <c r="F43" s="34" t="s">
        <v>18</v>
      </c>
      <c r="G43" s="35">
        <v>116.33333333333333</v>
      </c>
      <c r="H43" s="36">
        <v>0.4</v>
      </c>
      <c r="I43" s="69"/>
      <c r="J43" s="70"/>
      <c r="K43" s="39">
        <f t="shared" si="4"/>
        <v>0</v>
      </c>
      <c r="L43" s="69"/>
      <c r="M43" s="70"/>
      <c r="N43" s="41">
        <f t="shared" si="5"/>
        <v>0</v>
      </c>
      <c r="O43" s="37">
        <f t="shared" si="0"/>
        <v>0</v>
      </c>
      <c r="P43" s="37">
        <f t="shared" si="1"/>
        <v>0</v>
      </c>
      <c r="Q43" s="29">
        <f t="shared" si="8"/>
        <v>1</v>
      </c>
      <c r="R43" s="29">
        <f t="shared" si="9"/>
        <v>1</v>
      </c>
    </row>
    <row r="44" spans="2:18" ht="20.100000000000001" customHeight="1" x14ac:dyDescent="0.3">
      <c r="B44" s="40" t="s">
        <v>158</v>
      </c>
      <c r="C44" s="34" t="s">
        <v>159</v>
      </c>
      <c r="D44" s="34" t="s">
        <v>160</v>
      </c>
      <c r="E44" s="34" t="s">
        <v>157</v>
      </c>
      <c r="F44" s="34" t="s">
        <v>18</v>
      </c>
      <c r="G44" s="35">
        <v>48</v>
      </c>
      <c r="H44" s="36">
        <v>0.2</v>
      </c>
      <c r="I44" s="69"/>
      <c r="J44" s="70"/>
      <c r="K44" s="39">
        <f t="shared" si="4"/>
        <v>0</v>
      </c>
      <c r="L44" s="69"/>
      <c r="M44" s="70"/>
      <c r="N44" s="41">
        <f t="shared" si="5"/>
        <v>0</v>
      </c>
      <c r="O44" s="37">
        <f t="shared" si="0"/>
        <v>0</v>
      </c>
      <c r="P44" s="37">
        <f t="shared" si="1"/>
        <v>0</v>
      </c>
      <c r="Q44" s="29">
        <f t="shared" si="8"/>
        <v>1</v>
      </c>
      <c r="R44" s="29">
        <f t="shared" si="9"/>
        <v>1</v>
      </c>
    </row>
    <row r="45" spans="2:18" ht="20.100000000000001" customHeight="1" x14ac:dyDescent="0.3">
      <c r="B45" s="40" t="s">
        <v>161</v>
      </c>
      <c r="C45" s="34" t="s">
        <v>162</v>
      </c>
      <c r="D45" s="34" t="s">
        <v>163</v>
      </c>
      <c r="E45" s="34" t="s">
        <v>164</v>
      </c>
      <c r="F45" s="34" t="s">
        <v>18</v>
      </c>
      <c r="G45" s="35">
        <v>138.66666666666666</v>
      </c>
      <c r="H45" s="36">
        <v>0.4</v>
      </c>
      <c r="I45" s="69"/>
      <c r="J45" s="70"/>
      <c r="K45" s="39">
        <f t="shared" si="4"/>
        <v>0</v>
      </c>
      <c r="L45" s="69"/>
      <c r="M45" s="70"/>
      <c r="N45" s="41">
        <f t="shared" si="5"/>
        <v>0</v>
      </c>
      <c r="O45" s="37">
        <f t="shared" si="0"/>
        <v>0</v>
      </c>
      <c r="P45" s="37">
        <f t="shared" si="1"/>
        <v>0</v>
      </c>
      <c r="Q45" s="29">
        <f t="shared" si="8"/>
        <v>1</v>
      </c>
      <c r="R45" s="29">
        <f t="shared" si="9"/>
        <v>1</v>
      </c>
    </row>
    <row r="46" spans="2:18" ht="20.100000000000001" customHeight="1" x14ac:dyDescent="0.3">
      <c r="B46" s="40" t="s">
        <v>165</v>
      </c>
      <c r="C46" s="34" t="s">
        <v>166</v>
      </c>
      <c r="D46" s="34" t="s">
        <v>167</v>
      </c>
      <c r="E46" s="34" t="s">
        <v>168</v>
      </c>
      <c r="F46" s="34" t="s">
        <v>18</v>
      </c>
      <c r="G46" s="35">
        <v>104.66666666666667</v>
      </c>
      <c r="H46" s="36">
        <v>0.4</v>
      </c>
      <c r="I46" s="69"/>
      <c r="J46" s="70"/>
      <c r="K46" s="39">
        <f t="shared" si="4"/>
        <v>0</v>
      </c>
      <c r="L46" s="69"/>
      <c r="M46" s="70"/>
      <c r="N46" s="41">
        <f t="shared" si="5"/>
        <v>0</v>
      </c>
      <c r="O46" s="37">
        <f t="shared" si="0"/>
        <v>0</v>
      </c>
      <c r="P46" s="37">
        <f t="shared" si="1"/>
        <v>0</v>
      </c>
      <c r="Q46" s="29">
        <f t="shared" si="8"/>
        <v>1</v>
      </c>
      <c r="R46" s="29">
        <f t="shared" si="9"/>
        <v>1</v>
      </c>
    </row>
    <row r="47" spans="2:18" ht="20.100000000000001" customHeight="1" x14ac:dyDescent="0.3">
      <c r="B47" s="40" t="s">
        <v>169</v>
      </c>
      <c r="C47" s="34" t="s">
        <v>170</v>
      </c>
      <c r="D47" s="34" t="s">
        <v>171</v>
      </c>
      <c r="E47" s="34" t="s">
        <v>172</v>
      </c>
      <c r="F47" s="34" t="s">
        <v>18</v>
      </c>
      <c r="G47" s="35">
        <v>89.333333333333329</v>
      </c>
      <c r="H47" s="36">
        <v>0.2</v>
      </c>
      <c r="I47" s="69"/>
      <c r="J47" s="70"/>
      <c r="K47" s="39">
        <f t="shared" si="4"/>
        <v>0</v>
      </c>
      <c r="L47" s="69"/>
      <c r="M47" s="70"/>
      <c r="N47" s="41">
        <f t="shared" si="5"/>
        <v>0</v>
      </c>
      <c r="O47" s="37">
        <f t="shared" si="0"/>
        <v>0</v>
      </c>
      <c r="P47" s="37">
        <f t="shared" si="1"/>
        <v>0</v>
      </c>
      <c r="Q47" s="29">
        <f t="shared" si="8"/>
        <v>1</v>
      </c>
      <c r="R47" s="29">
        <f t="shared" si="9"/>
        <v>1</v>
      </c>
    </row>
    <row r="48" spans="2:18" ht="20.100000000000001" customHeight="1" x14ac:dyDescent="0.3">
      <c r="B48" s="40" t="s">
        <v>173</v>
      </c>
      <c r="C48" s="34" t="s">
        <v>174</v>
      </c>
      <c r="D48" s="34" t="s">
        <v>171</v>
      </c>
      <c r="E48" s="34" t="s">
        <v>172</v>
      </c>
      <c r="F48" s="34" t="s">
        <v>18</v>
      </c>
      <c r="G48" s="35">
        <v>49.666666666666664</v>
      </c>
      <c r="H48" s="36">
        <v>0.2</v>
      </c>
      <c r="I48" s="69"/>
      <c r="J48" s="70"/>
      <c r="K48" s="39">
        <f t="shared" si="4"/>
        <v>0</v>
      </c>
      <c r="L48" s="69"/>
      <c r="M48" s="70"/>
      <c r="N48" s="41">
        <f t="shared" si="5"/>
        <v>0</v>
      </c>
      <c r="O48" s="37">
        <f t="shared" si="0"/>
        <v>0</v>
      </c>
      <c r="P48" s="37">
        <f t="shared" si="1"/>
        <v>0</v>
      </c>
      <c r="Q48" s="29">
        <f t="shared" si="8"/>
        <v>1</v>
      </c>
      <c r="R48" s="29">
        <f t="shared" si="9"/>
        <v>1</v>
      </c>
    </row>
    <row r="49" spans="2:18" ht="20.100000000000001" customHeight="1" x14ac:dyDescent="0.3">
      <c r="B49" s="40" t="s">
        <v>175</v>
      </c>
      <c r="C49" s="34" t="s">
        <v>176</v>
      </c>
      <c r="D49" s="34" t="s">
        <v>177</v>
      </c>
      <c r="E49" s="34" t="s">
        <v>172</v>
      </c>
      <c r="F49" s="34" t="s">
        <v>18</v>
      </c>
      <c r="G49" s="35">
        <v>35</v>
      </c>
      <c r="H49" s="36">
        <v>0.2</v>
      </c>
      <c r="I49" s="69"/>
      <c r="J49" s="70"/>
      <c r="K49" s="39">
        <f t="shared" si="4"/>
        <v>0</v>
      </c>
      <c r="L49" s="69"/>
      <c r="M49" s="70"/>
      <c r="N49" s="41">
        <f t="shared" si="5"/>
        <v>0</v>
      </c>
      <c r="O49" s="37">
        <f t="shared" si="0"/>
        <v>0</v>
      </c>
      <c r="P49" s="37">
        <f t="shared" si="1"/>
        <v>0</v>
      </c>
      <c r="Q49" s="29">
        <f t="shared" si="8"/>
        <v>1</v>
      </c>
      <c r="R49" s="29">
        <f t="shared" si="9"/>
        <v>1</v>
      </c>
    </row>
    <row r="50" spans="2:18" ht="20.100000000000001" customHeight="1" x14ac:dyDescent="0.3">
      <c r="B50" s="40" t="s">
        <v>178</v>
      </c>
      <c r="C50" s="34" t="s">
        <v>179</v>
      </c>
      <c r="D50" s="34" t="s">
        <v>180</v>
      </c>
      <c r="E50" s="34" t="s">
        <v>181</v>
      </c>
      <c r="F50" s="34" t="s">
        <v>18</v>
      </c>
      <c r="G50" s="35">
        <v>118</v>
      </c>
      <c r="H50" s="36">
        <v>0.4</v>
      </c>
      <c r="I50" s="69"/>
      <c r="J50" s="70"/>
      <c r="K50" s="39">
        <f t="shared" si="4"/>
        <v>0</v>
      </c>
      <c r="L50" s="69"/>
      <c r="M50" s="70"/>
      <c r="N50" s="41">
        <f t="shared" si="5"/>
        <v>0</v>
      </c>
      <c r="O50" s="37">
        <f t="shared" si="0"/>
        <v>0</v>
      </c>
      <c r="P50" s="37">
        <f t="shared" si="1"/>
        <v>0</v>
      </c>
      <c r="Q50" s="29">
        <f t="shared" si="8"/>
        <v>1</v>
      </c>
      <c r="R50" s="29">
        <f t="shared" si="9"/>
        <v>1</v>
      </c>
    </row>
    <row r="51" spans="2:18" ht="20.100000000000001" customHeight="1" x14ac:dyDescent="0.3">
      <c r="B51" s="40" t="s">
        <v>182</v>
      </c>
      <c r="C51" s="34" t="s">
        <v>183</v>
      </c>
      <c r="D51" s="34" t="s">
        <v>184</v>
      </c>
      <c r="E51" s="34" t="s">
        <v>185</v>
      </c>
      <c r="F51" s="34" t="s">
        <v>18</v>
      </c>
      <c r="G51" s="35">
        <v>47.333333333333336</v>
      </c>
      <c r="H51" s="36">
        <v>0.2</v>
      </c>
      <c r="I51" s="69"/>
      <c r="J51" s="70"/>
      <c r="K51" s="39">
        <f t="shared" si="4"/>
        <v>0</v>
      </c>
      <c r="L51" s="69"/>
      <c r="M51" s="70"/>
      <c r="N51" s="41">
        <f t="shared" si="5"/>
        <v>0</v>
      </c>
      <c r="O51" s="37">
        <f t="shared" si="0"/>
        <v>0</v>
      </c>
      <c r="P51" s="37">
        <f t="shared" si="1"/>
        <v>0</v>
      </c>
      <c r="Q51" s="29">
        <f t="shared" si="8"/>
        <v>1</v>
      </c>
      <c r="R51" s="29">
        <f t="shared" si="9"/>
        <v>1</v>
      </c>
    </row>
    <row r="52" spans="2:18" ht="20.100000000000001" customHeight="1" x14ac:dyDescent="0.3">
      <c r="B52" s="40" t="s">
        <v>186</v>
      </c>
      <c r="C52" s="34" t="s">
        <v>187</v>
      </c>
      <c r="D52" s="34" t="s">
        <v>188</v>
      </c>
      <c r="E52" s="34" t="s">
        <v>189</v>
      </c>
      <c r="F52" s="34" t="s">
        <v>18</v>
      </c>
      <c r="G52" s="35">
        <v>79.666666666666671</v>
      </c>
      <c r="H52" s="36">
        <v>0.2</v>
      </c>
      <c r="I52" s="69"/>
      <c r="J52" s="70"/>
      <c r="K52" s="39">
        <f t="shared" si="4"/>
        <v>0</v>
      </c>
      <c r="L52" s="69"/>
      <c r="M52" s="70"/>
      <c r="N52" s="41">
        <f t="shared" si="5"/>
        <v>0</v>
      </c>
      <c r="O52" s="37">
        <f t="shared" si="0"/>
        <v>0</v>
      </c>
      <c r="P52" s="37">
        <f t="shared" si="1"/>
        <v>0</v>
      </c>
      <c r="Q52" s="29">
        <f t="shared" si="8"/>
        <v>1</v>
      </c>
      <c r="R52" s="29">
        <f t="shared" si="9"/>
        <v>1</v>
      </c>
    </row>
    <row r="53" spans="2:18" ht="20.100000000000001" customHeight="1" x14ac:dyDescent="0.3">
      <c r="B53" s="40" t="s">
        <v>190</v>
      </c>
      <c r="C53" s="34" t="s">
        <v>191</v>
      </c>
      <c r="D53" s="34" t="s">
        <v>192</v>
      </c>
      <c r="E53" s="34" t="s">
        <v>189</v>
      </c>
      <c r="F53" s="34" t="s">
        <v>18</v>
      </c>
      <c r="G53" s="35">
        <v>100.33333333333333</v>
      </c>
      <c r="H53" s="36">
        <v>0.4</v>
      </c>
      <c r="I53" s="69"/>
      <c r="J53" s="70"/>
      <c r="K53" s="39">
        <f t="shared" si="4"/>
        <v>0</v>
      </c>
      <c r="L53" s="69"/>
      <c r="M53" s="70"/>
      <c r="N53" s="41">
        <f t="shared" si="5"/>
        <v>0</v>
      </c>
      <c r="O53" s="37">
        <f t="shared" si="0"/>
        <v>0</v>
      </c>
      <c r="P53" s="37">
        <f t="shared" si="1"/>
        <v>0</v>
      </c>
      <c r="Q53" s="29">
        <f t="shared" si="8"/>
        <v>1</v>
      </c>
      <c r="R53" s="29">
        <f t="shared" si="9"/>
        <v>1</v>
      </c>
    </row>
    <row r="54" spans="2:18" ht="20.100000000000001" customHeight="1" x14ac:dyDescent="0.3">
      <c r="B54" s="40" t="s">
        <v>193</v>
      </c>
      <c r="C54" s="34" t="s">
        <v>194</v>
      </c>
      <c r="D54" s="34" t="s">
        <v>195</v>
      </c>
      <c r="E54" s="34" t="s">
        <v>196</v>
      </c>
      <c r="F54" s="34" t="s">
        <v>18</v>
      </c>
      <c r="G54" s="35">
        <v>123.66666666666667</v>
      </c>
      <c r="H54" s="36">
        <v>0.4</v>
      </c>
      <c r="I54" s="69"/>
      <c r="J54" s="70"/>
      <c r="K54" s="39">
        <f t="shared" si="4"/>
        <v>0</v>
      </c>
      <c r="L54" s="69"/>
      <c r="M54" s="70"/>
      <c r="N54" s="41">
        <f t="shared" si="5"/>
        <v>0</v>
      </c>
      <c r="O54" s="37">
        <f t="shared" si="0"/>
        <v>0</v>
      </c>
      <c r="P54" s="37">
        <f t="shared" si="1"/>
        <v>0</v>
      </c>
      <c r="Q54" s="29">
        <f t="shared" si="8"/>
        <v>1</v>
      </c>
      <c r="R54" s="29">
        <f t="shared" si="9"/>
        <v>1</v>
      </c>
    </row>
    <row r="55" spans="2:18" ht="20.100000000000001" customHeight="1" x14ac:dyDescent="0.3">
      <c r="B55" s="40" t="s">
        <v>197</v>
      </c>
      <c r="C55" s="34" t="s">
        <v>198</v>
      </c>
      <c r="D55" s="34" t="s">
        <v>199</v>
      </c>
      <c r="E55" s="34" t="s">
        <v>200</v>
      </c>
      <c r="F55" s="34" t="s">
        <v>18</v>
      </c>
      <c r="G55" s="35">
        <v>117.33333333333333</v>
      </c>
      <c r="H55" s="36">
        <v>0.4</v>
      </c>
      <c r="I55" s="69"/>
      <c r="J55" s="70"/>
      <c r="K55" s="39">
        <f t="shared" si="4"/>
        <v>0</v>
      </c>
      <c r="L55" s="69"/>
      <c r="M55" s="70"/>
      <c r="N55" s="41">
        <f t="shared" si="5"/>
        <v>0</v>
      </c>
      <c r="O55" s="37">
        <f t="shared" si="0"/>
        <v>0</v>
      </c>
      <c r="P55" s="37">
        <f t="shared" si="1"/>
        <v>0</v>
      </c>
      <c r="Q55" s="29">
        <f t="shared" si="8"/>
        <v>1</v>
      </c>
      <c r="R55" s="29">
        <f t="shared" si="9"/>
        <v>1</v>
      </c>
    </row>
    <row r="56" spans="2:18" ht="20.100000000000001" customHeight="1" x14ac:dyDescent="0.3">
      <c r="B56" s="40" t="s">
        <v>201</v>
      </c>
      <c r="C56" s="34" t="s">
        <v>202</v>
      </c>
      <c r="D56" s="34" t="s">
        <v>203</v>
      </c>
      <c r="E56" s="34" t="s">
        <v>204</v>
      </c>
      <c r="F56" s="34" t="s">
        <v>18</v>
      </c>
      <c r="G56" s="35">
        <v>51</v>
      </c>
      <c r="H56" s="36">
        <v>0.2</v>
      </c>
      <c r="I56" s="69"/>
      <c r="J56" s="70"/>
      <c r="K56" s="39">
        <f t="shared" si="4"/>
        <v>0</v>
      </c>
      <c r="L56" s="69"/>
      <c r="M56" s="70"/>
      <c r="N56" s="41">
        <f t="shared" si="5"/>
        <v>0</v>
      </c>
      <c r="O56" s="37">
        <f t="shared" si="0"/>
        <v>0</v>
      </c>
      <c r="P56" s="37">
        <f t="shared" si="1"/>
        <v>0</v>
      </c>
      <c r="Q56" s="29">
        <f t="shared" si="8"/>
        <v>1</v>
      </c>
      <c r="R56" s="29">
        <f t="shared" si="9"/>
        <v>1</v>
      </c>
    </row>
    <row r="57" spans="2:18" ht="20.100000000000001" customHeight="1" x14ac:dyDescent="0.3">
      <c r="B57" s="40" t="s">
        <v>205</v>
      </c>
      <c r="C57" s="34" t="s">
        <v>206</v>
      </c>
      <c r="D57" s="34" t="s">
        <v>207</v>
      </c>
      <c r="E57" s="34" t="s">
        <v>204</v>
      </c>
      <c r="F57" s="34" t="s">
        <v>18</v>
      </c>
      <c r="G57" s="35">
        <v>118</v>
      </c>
      <c r="H57" s="36">
        <v>0.4</v>
      </c>
      <c r="I57" s="69"/>
      <c r="J57" s="70"/>
      <c r="K57" s="39">
        <f t="shared" si="4"/>
        <v>0</v>
      </c>
      <c r="L57" s="69"/>
      <c r="M57" s="70"/>
      <c r="N57" s="41">
        <f t="shared" si="5"/>
        <v>0</v>
      </c>
      <c r="O57" s="37">
        <f t="shared" si="0"/>
        <v>0</v>
      </c>
      <c r="P57" s="37">
        <f t="shared" si="1"/>
        <v>0</v>
      </c>
      <c r="Q57" s="29">
        <f t="shared" si="8"/>
        <v>1</v>
      </c>
      <c r="R57" s="29">
        <f t="shared" si="9"/>
        <v>1</v>
      </c>
    </row>
    <row r="58" spans="2:18" ht="20.100000000000001" customHeight="1" x14ac:dyDescent="0.3">
      <c r="B58" s="40" t="s">
        <v>208</v>
      </c>
      <c r="C58" s="34" t="s">
        <v>209</v>
      </c>
      <c r="D58" s="34" t="s">
        <v>210</v>
      </c>
      <c r="E58" s="34" t="s">
        <v>211</v>
      </c>
      <c r="F58" s="34" t="s">
        <v>18</v>
      </c>
      <c r="G58" s="35">
        <v>131.66666666666666</v>
      </c>
      <c r="H58" s="36">
        <v>0.4</v>
      </c>
      <c r="I58" s="69"/>
      <c r="J58" s="70"/>
      <c r="K58" s="39">
        <f t="shared" si="4"/>
        <v>0</v>
      </c>
      <c r="L58" s="69"/>
      <c r="M58" s="70"/>
      <c r="N58" s="41">
        <f t="shared" si="5"/>
        <v>0</v>
      </c>
      <c r="O58" s="37">
        <f t="shared" si="0"/>
        <v>0</v>
      </c>
      <c r="P58" s="37">
        <f t="shared" si="1"/>
        <v>0</v>
      </c>
      <c r="Q58" s="29">
        <f t="shared" si="8"/>
        <v>1</v>
      </c>
      <c r="R58" s="29">
        <f t="shared" si="9"/>
        <v>1</v>
      </c>
    </row>
    <row r="59" spans="2:18" ht="20.100000000000001" customHeight="1" thickBot="1" x14ac:dyDescent="0.35">
      <c r="B59" s="40" t="s">
        <v>212</v>
      </c>
      <c r="C59" s="34" t="s">
        <v>213</v>
      </c>
      <c r="D59" s="34" t="s">
        <v>214</v>
      </c>
      <c r="E59" s="34" t="s">
        <v>215</v>
      </c>
      <c r="F59" s="34" t="s">
        <v>18</v>
      </c>
      <c r="G59" s="35">
        <v>134</v>
      </c>
      <c r="H59" s="36">
        <v>0.4</v>
      </c>
      <c r="I59" s="69"/>
      <c r="J59" s="70"/>
      <c r="K59" s="39">
        <f t="shared" si="4"/>
        <v>0</v>
      </c>
      <c r="L59" s="69"/>
      <c r="M59" s="70"/>
      <c r="N59" s="41">
        <f t="shared" si="5"/>
        <v>0</v>
      </c>
      <c r="O59" s="37">
        <f t="shared" si="0"/>
        <v>0</v>
      </c>
      <c r="P59" s="37">
        <f t="shared" si="1"/>
        <v>0</v>
      </c>
      <c r="Q59" s="29">
        <f t="shared" si="8"/>
        <v>1</v>
      </c>
      <c r="R59" s="29">
        <f t="shared" si="9"/>
        <v>1</v>
      </c>
    </row>
    <row r="60" spans="2:18" ht="33" customHeight="1" thickBot="1" x14ac:dyDescent="0.35">
      <c r="B60" s="142" t="s">
        <v>6258</v>
      </c>
      <c r="C60" s="143"/>
      <c r="D60" s="143"/>
      <c r="E60" s="106" t="s">
        <v>6276</v>
      </c>
      <c r="F60" s="106">
        <f>O60</f>
        <v>0</v>
      </c>
      <c r="G60" s="107"/>
      <c r="H60" s="108"/>
      <c r="I60" s="144">
        <f>SUM(K5:K59)</f>
        <v>0</v>
      </c>
      <c r="J60" s="145"/>
      <c r="K60" s="145"/>
      <c r="L60" s="144">
        <f>SUM(N5:N59)</f>
        <v>0</v>
      </c>
      <c r="M60" s="145"/>
      <c r="N60" s="146"/>
      <c r="O60" s="37">
        <f>SUM(O5:O59)</f>
        <v>0</v>
      </c>
    </row>
    <row r="118" spans="5:5" x14ac:dyDescent="0.3">
      <c r="E118" s="66"/>
    </row>
    <row r="204" spans="2:2" x14ac:dyDescent="0.3">
      <c r="B204" s="28"/>
    </row>
    <row r="205" spans="2:2" x14ac:dyDescent="0.3">
      <c r="B205" s="28"/>
    </row>
    <row r="206" spans="2:2" x14ac:dyDescent="0.3">
      <c r="B206" s="28"/>
    </row>
    <row r="207" spans="2:2" x14ac:dyDescent="0.3">
      <c r="B207" s="28"/>
    </row>
    <row r="208" spans="2:2" x14ac:dyDescent="0.3">
      <c r="B208" s="28"/>
    </row>
    <row r="209" spans="2:2" x14ac:dyDescent="0.3">
      <c r="B209" s="28"/>
    </row>
    <row r="210" spans="2:2" x14ac:dyDescent="0.3">
      <c r="B210" s="28"/>
    </row>
    <row r="211" spans="2:2" x14ac:dyDescent="0.3">
      <c r="B211" s="28"/>
    </row>
    <row r="212" spans="2:2" x14ac:dyDescent="0.3">
      <c r="B212" s="28"/>
    </row>
    <row r="213" spans="2:2" x14ac:dyDescent="0.3">
      <c r="B213" s="28"/>
    </row>
    <row r="214" spans="2:2" x14ac:dyDescent="0.3">
      <c r="B214" s="28"/>
    </row>
    <row r="215" spans="2:2" x14ac:dyDescent="0.3">
      <c r="B215" s="28"/>
    </row>
    <row r="216" spans="2:2" x14ac:dyDescent="0.3">
      <c r="B216" s="28"/>
    </row>
    <row r="217" spans="2:2" x14ac:dyDescent="0.3">
      <c r="B217" s="28"/>
    </row>
    <row r="218" spans="2:2" x14ac:dyDescent="0.3">
      <c r="B218" s="28"/>
    </row>
    <row r="219" spans="2:2" x14ac:dyDescent="0.3">
      <c r="B219" s="28"/>
    </row>
    <row r="220" spans="2:2" x14ac:dyDescent="0.3">
      <c r="B220" s="28"/>
    </row>
    <row r="221" spans="2:2" x14ac:dyDescent="0.3">
      <c r="B221" s="28"/>
    </row>
    <row r="222" spans="2:2" x14ac:dyDescent="0.3">
      <c r="B222" s="28"/>
    </row>
    <row r="223" spans="2:2" x14ac:dyDescent="0.3">
      <c r="B223" s="28"/>
    </row>
    <row r="224" spans="2:2" x14ac:dyDescent="0.3">
      <c r="B224" s="28"/>
    </row>
    <row r="225" spans="2:2" x14ac:dyDescent="0.3">
      <c r="B225" s="28"/>
    </row>
    <row r="226" spans="2:2" x14ac:dyDescent="0.3">
      <c r="B226" s="28"/>
    </row>
    <row r="227" spans="2:2" x14ac:dyDescent="0.3">
      <c r="B227" s="28"/>
    </row>
    <row r="228" spans="2:2" x14ac:dyDescent="0.3">
      <c r="B228" s="28"/>
    </row>
    <row r="229" spans="2:2" x14ac:dyDescent="0.3">
      <c r="B229" s="28"/>
    </row>
    <row r="230" spans="2:2" x14ac:dyDescent="0.3">
      <c r="B230" s="28"/>
    </row>
    <row r="231" spans="2:2" x14ac:dyDescent="0.3">
      <c r="B231" s="28"/>
    </row>
    <row r="232" spans="2:2" x14ac:dyDescent="0.3">
      <c r="B232" s="28"/>
    </row>
    <row r="233" spans="2:2" x14ac:dyDescent="0.3">
      <c r="B233" s="28"/>
    </row>
    <row r="234" spans="2:2" x14ac:dyDescent="0.3">
      <c r="B234" s="28"/>
    </row>
    <row r="235" spans="2:2" x14ac:dyDescent="0.3">
      <c r="B235" s="28"/>
    </row>
    <row r="236" spans="2:2" x14ac:dyDescent="0.3">
      <c r="B236" s="28"/>
    </row>
    <row r="237" spans="2:2" x14ac:dyDescent="0.3">
      <c r="B237" s="28"/>
    </row>
    <row r="238" spans="2:2" x14ac:dyDescent="0.3">
      <c r="B238" s="28"/>
    </row>
  </sheetData>
  <sheetProtection algorithmName="SHA-512" hashValue="8xlMQqlaekh2VxPtriHAkjqV6vpO+r5wx9JNN4gwRQ8Ckuqj2Kyb2dxhQ4Keh7vmK1gQP0jWnirUmpKjmnr4Pg==" saltValue="T9y/mcO8mgYfs5KSB3yu7A==" spinCount="100000" sheet="1" objects="1" scenarios="1" autoFilter="0"/>
  <mergeCells count="12">
    <mergeCell ref="O2:O3"/>
    <mergeCell ref="P2:P3"/>
    <mergeCell ref="Q2:Q3"/>
    <mergeCell ref="R2:R3"/>
    <mergeCell ref="B60:D60"/>
    <mergeCell ref="I60:K60"/>
    <mergeCell ref="L60:N60"/>
    <mergeCell ref="I2:K2"/>
    <mergeCell ref="L2:N2"/>
    <mergeCell ref="B4:D4"/>
    <mergeCell ref="I4:K4"/>
    <mergeCell ref="L4:N4"/>
  </mergeCells>
  <conditionalFormatting sqref="B5 B8:B59">
    <cfRule type="expression" dxfId="146" priority="46">
      <formula>O5=1</formula>
    </cfRule>
  </conditionalFormatting>
  <conditionalFormatting sqref="C5 C8:C59">
    <cfRule type="expression" dxfId="145" priority="45">
      <formula>O5=1</formula>
    </cfRule>
  </conditionalFormatting>
  <conditionalFormatting sqref="E5 E8:E59">
    <cfRule type="expression" dxfId="144" priority="44">
      <formula>O5=1</formula>
    </cfRule>
  </conditionalFormatting>
  <conditionalFormatting sqref="F5 F8:F59">
    <cfRule type="expression" dxfId="143" priority="43">
      <formula>O5=1</formula>
    </cfRule>
  </conditionalFormatting>
  <conditionalFormatting sqref="G5 G8:G59">
    <cfRule type="expression" dxfId="142" priority="42">
      <formula>O5=1</formula>
    </cfRule>
  </conditionalFormatting>
  <conditionalFormatting sqref="H5">
    <cfRule type="expression" dxfId="141" priority="41">
      <formula>O5=1</formula>
    </cfRule>
  </conditionalFormatting>
  <conditionalFormatting sqref="B6">
    <cfRule type="expression" dxfId="140" priority="32">
      <formula>O6=1</formula>
    </cfRule>
  </conditionalFormatting>
  <conditionalFormatting sqref="C6">
    <cfRule type="expression" dxfId="139" priority="31">
      <formula>O6=1</formula>
    </cfRule>
  </conditionalFormatting>
  <conditionalFormatting sqref="E6">
    <cfRule type="expression" dxfId="138" priority="30">
      <formula>O6=1</formula>
    </cfRule>
  </conditionalFormatting>
  <conditionalFormatting sqref="F6">
    <cfRule type="expression" dxfId="137" priority="29">
      <formula>O6=1</formula>
    </cfRule>
  </conditionalFormatting>
  <conditionalFormatting sqref="G6">
    <cfRule type="expression" dxfId="136" priority="28">
      <formula>O6=1</formula>
    </cfRule>
  </conditionalFormatting>
  <conditionalFormatting sqref="B7">
    <cfRule type="expression" dxfId="135" priority="26">
      <formula>O7=1</formula>
    </cfRule>
  </conditionalFormatting>
  <conditionalFormatting sqref="C7">
    <cfRule type="expression" dxfId="134" priority="25">
      <formula>O7=1</formula>
    </cfRule>
  </conditionalFormatting>
  <conditionalFormatting sqref="E7">
    <cfRule type="expression" dxfId="133" priority="24">
      <formula>O7=1</formula>
    </cfRule>
  </conditionalFormatting>
  <conditionalFormatting sqref="F7">
    <cfRule type="expression" dxfId="132" priority="23">
      <formula>O7=1</formula>
    </cfRule>
  </conditionalFormatting>
  <conditionalFormatting sqref="G7">
    <cfRule type="expression" dxfId="131" priority="22">
      <formula>O7=1</formula>
    </cfRule>
  </conditionalFormatting>
  <conditionalFormatting sqref="H5">
    <cfRule type="expression" dxfId="130" priority="7">
      <formula>$I5+$L5&gt;$H5</formula>
    </cfRule>
  </conditionalFormatting>
  <conditionalFormatting sqref="H6:H59">
    <cfRule type="expression" dxfId="129" priority="6">
      <formula>O6=1</formula>
    </cfRule>
  </conditionalFormatting>
  <conditionalFormatting sqref="H6:H59">
    <cfRule type="expression" dxfId="128" priority="5">
      <formula>$I6+$L6&gt;$H6</formula>
    </cfRule>
  </conditionalFormatting>
  <conditionalFormatting sqref="K5">
    <cfRule type="expression" dxfId="127" priority="4">
      <formula>$Q5=0</formula>
    </cfRule>
  </conditionalFormatting>
  <conditionalFormatting sqref="K6:K59">
    <cfRule type="expression" dxfId="126" priority="3">
      <formula>$Q6=0</formula>
    </cfRule>
  </conditionalFormatting>
  <conditionalFormatting sqref="N5">
    <cfRule type="expression" dxfId="125" priority="2">
      <formula>$R5=0</formula>
    </cfRule>
  </conditionalFormatting>
  <conditionalFormatting sqref="N6:N59">
    <cfRule type="expression" dxfId="124" priority="1">
      <formula>$R6=0</formula>
    </cfRule>
  </conditionalFormatting>
  <dataValidations count="1">
    <dataValidation type="whole" allowBlank="1" showInputMessage="1" showErrorMessage="1" sqref="K5:K59 N5:N59" xr:uid="{56E24100-8520-45AF-AFC3-B52D95969273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1FD120-FFC9-4877-A118-19856CB37DC6}">
          <x14:formula1>
            <xm:f>data!$A$1:$A$5</xm:f>
          </x14:formula1>
          <xm:sqref>I5:I59 L5:L59</xm:sqref>
        </x14:dataValidation>
        <x14:dataValidation type="list" allowBlank="1" showInputMessage="1" showErrorMessage="1" xr:uid="{62CF910D-106E-4074-8EAF-1D2AAB8A5BC7}">
          <x14:formula1>
            <xm:f>data!$B$1:$B$33</xm:f>
          </x14:formula1>
          <xm:sqref>J5:J59 M5:M59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F123-7A63-471C-BFBD-5911ABC14435}">
  <dimension ref="A1:R239"/>
  <sheetViews>
    <sheetView workbookViewId="0">
      <pane xSplit="1" ySplit="4" topLeftCell="B68" activePane="bottomRight" state="frozen"/>
      <selection activeCell="K68" sqref="K68"/>
      <selection pane="topRight" activeCell="K68" sqref="K68"/>
      <selection pane="bottomLeft" activeCell="K68" sqref="K68"/>
      <selection pane="bottomRight" activeCell="I68" sqref="I68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3.44140625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Jihočeský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F117</f>
        <v>0</v>
      </c>
      <c r="G4" s="107"/>
      <c r="H4" s="108"/>
      <c r="I4" s="144">
        <f>I117</f>
        <v>0</v>
      </c>
      <c r="J4" s="145"/>
      <c r="K4" s="145"/>
      <c r="L4" s="144">
        <f>L117</f>
        <v>0</v>
      </c>
      <c r="M4" s="145"/>
      <c r="N4" s="146"/>
      <c r="P4" s="37"/>
    </row>
    <row r="5" spans="1:18" ht="20.100000000000001" customHeight="1" x14ac:dyDescent="0.3">
      <c r="B5" s="40" t="s">
        <v>216</v>
      </c>
      <c r="C5" s="34" t="s">
        <v>217</v>
      </c>
      <c r="D5" s="34" t="s">
        <v>218</v>
      </c>
      <c r="E5" s="34" t="s">
        <v>219</v>
      </c>
      <c r="F5" s="34" t="s">
        <v>220</v>
      </c>
      <c r="G5" s="35">
        <v>54.666666666666664</v>
      </c>
      <c r="H5" s="36">
        <v>0.2</v>
      </c>
      <c r="I5" s="69"/>
      <c r="J5" s="70"/>
      <c r="K5" s="39">
        <f t="shared" ref="K5:K14" si="0">INT(J5/12*1720*I5)</f>
        <v>0</v>
      </c>
      <c r="L5" s="69"/>
      <c r="M5" s="70"/>
      <c r="N5" s="41">
        <f t="shared" ref="N5:N14" si="1">INT(M5/12*1720*L5)</f>
        <v>0</v>
      </c>
      <c r="O5" s="37">
        <f t="shared" ref="O5:O14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221</v>
      </c>
      <c r="C6" s="34" t="s">
        <v>222</v>
      </c>
      <c r="D6" s="34" t="s">
        <v>223</v>
      </c>
      <c r="E6" s="34" t="s">
        <v>224</v>
      </c>
      <c r="F6" s="34" t="s">
        <v>220</v>
      </c>
      <c r="G6" s="35">
        <v>90.333333333333329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225</v>
      </c>
      <c r="C7" s="34" t="s">
        <v>226</v>
      </c>
      <c r="D7" s="34" t="s">
        <v>227</v>
      </c>
      <c r="E7" s="34" t="s">
        <v>228</v>
      </c>
      <c r="F7" s="34" t="s">
        <v>220</v>
      </c>
      <c r="G7" s="35">
        <v>139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229</v>
      </c>
      <c r="C8" s="34" t="s">
        <v>230</v>
      </c>
      <c r="D8" s="34" t="s">
        <v>231</v>
      </c>
      <c r="E8" s="34" t="s">
        <v>232</v>
      </c>
      <c r="F8" s="34" t="s">
        <v>220</v>
      </c>
      <c r="G8" s="35">
        <v>154</v>
      </c>
      <c r="H8" s="36">
        <v>0.4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233</v>
      </c>
      <c r="C9" s="34" t="s">
        <v>234</v>
      </c>
      <c r="D9" s="34" t="s">
        <v>235</v>
      </c>
      <c r="E9" s="34" t="s">
        <v>236</v>
      </c>
      <c r="F9" s="34" t="s">
        <v>220</v>
      </c>
      <c r="G9" s="35">
        <v>150.33333333333334</v>
      </c>
      <c r="H9" s="36">
        <v>0.4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237</v>
      </c>
      <c r="C10" s="34" t="s">
        <v>238</v>
      </c>
      <c r="D10" s="34" t="s">
        <v>239</v>
      </c>
      <c r="E10" s="34" t="s">
        <v>240</v>
      </c>
      <c r="F10" s="34" t="s">
        <v>220</v>
      </c>
      <c r="G10" s="35">
        <v>102.66666666666667</v>
      </c>
      <c r="H10" s="36">
        <v>0.4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241</v>
      </c>
      <c r="C11" s="34" t="s">
        <v>242</v>
      </c>
      <c r="D11" s="34" t="s">
        <v>243</v>
      </c>
      <c r="E11" s="34" t="s">
        <v>244</v>
      </c>
      <c r="F11" s="34" t="s">
        <v>220</v>
      </c>
      <c r="G11" s="35">
        <v>31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245</v>
      </c>
      <c r="C12" s="34" t="s">
        <v>246</v>
      </c>
      <c r="D12" s="34" t="s">
        <v>247</v>
      </c>
      <c r="E12" s="34" t="s">
        <v>248</v>
      </c>
      <c r="F12" s="34" t="s">
        <v>220</v>
      </c>
      <c r="G12" s="35">
        <v>165</v>
      </c>
      <c r="H12" s="36">
        <v>0.4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249</v>
      </c>
      <c r="C13" s="34" t="s">
        <v>250</v>
      </c>
      <c r="D13" s="34" t="s">
        <v>251</v>
      </c>
      <c r="E13" s="34" t="s">
        <v>252</v>
      </c>
      <c r="F13" s="34" t="s">
        <v>220</v>
      </c>
      <c r="G13" s="35">
        <v>152.66666666666666</v>
      </c>
      <c r="H13" s="36">
        <v>0.4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253</v>
      </c>
      <c r="C14" s="34" t="s">
        <v>254</v>
      </c>
      <c r="D14" s="34" t="s">
        <v>255</v>
      </c>
      <c r="E14" s="34" t="s">
        <v>256</v>
      </c>
      <c r="F14" s="34" t="s">
        <v>220</v>
      </c>
      <c r="G14" s="35">
        <v>27.333333333333332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258</v>
      </c>
      <c r="C15" s="34" t="s">
        <v>259</v>
      </c>
      <c r="D15" s="34" t="s">
        <v>260</v>
      </c>
      <c r="E15" s="34" t="s">
        <v>261</v>
      </c>
      <c r="F15" s="34" t="s">
        <v>220</v>
      </c>
      <c r="G15" s="35">
        <v>124.33333333333333</v>
      </c>
      <c r="H15" s="36">
        <v>0.4</v>
      </c>
      <c r="I15" s="69"/>
      <c r="J15" s="70"/>
      <c r="K15" s="39">
        <f t="shared" ref="K15:K76" si="6">INT(J15/12*1720*I15)</f>
        <v>0</v>
      </c>
      <c r="L15" s="69"/>
      <c r="M15" s="70"/>
      <c r="N15" s="41">
        <f t="shared" ref="N15:N76" si="7">INT(M15/12*1720*L15)</f>
        <v>0</v>
      </c>
      <c r="O15" s="37">
        <f t="shared" ref="O15:O75" si="8">IF(K15+N15&gt;0,1,0)</f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262</v>
      </c>
      <c r="C16" s="34" t="s">
        <v>263</v>
      </c>
      <c r="D16" s="34" t="s">
        <v>264</v>
      </c>
      <c r="E16" s="34" t="s">
        <v>265</v>
      </c>
      <c r="F16" s="34" t="s">
        <v>220</v>
      </c>
      <c r="G16" s="35">
        <v>32.666666666666664</v>
      </c>
      <c r="H16" s="36">
        <v>0.2</v>
      </c>
      <c r="I16" s="69"/>
      <c r="J16" s="70"/>
      <c r="K16" s="39">
        <f t="shared" si="6"/>
        <v>0</v>
      </c>
      <c r="L16" s="69"/>
      <c r="M16" s="70"/>
      <c r="N16" s="41">
        <f t="shared" si="7"/>
        <v>0</v>
      </c>
      <c r="O16" s="37">
        <f t="shared" si="8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266</v>
      </c>
      <c r="C17" s="34" t="s">
        <v>267</v>
      </c>
      <c r="D17" s="34" t="s">
        <v>268</v>
      </c>
      <c r="E17" s="34" t="s">
        <v>269</v>
      </c>
      <c r="F17" s="34" t="s">
        <v>220</v>
      </c>
      <c r="G17" s="35">
        <v>35.333333333333336</v>
      </c>
      <c r="H17" s="36">
        <v>0.2</v>
      </c>
      <c r="I17" s="69"/>
      <c r="J17" s="70"/>
      <c r="K17" s="39">
        <f t="shared" si="6"/>
        <v>0</v>
      </c>
      <c r="L17" s="69"/>
      <c r="M17" s="70"/>
      <c r="N17" s="41">
        <f t="shared" si="7"/>
        <v>0</v>
      </c>
      <c r="O17" s="37">
        <f t="shared" si="8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270</v>
      </c>
      <c r="C18" s="34" t="s">
        <v>271</v>
      </c>
      <c r="D18" s="34" t="s">
        <v>272</v>
      </c>
      <c r="E18" s="34" t="s">
        <v>269</v>
      </c>
      <c r="F18" s="34" t="s">
        <v>220</v>
      </c>
      <c r="G18" s="35">
        <v>25</v>
      </c>
      <c r="H18" s="36">
        <v>0.2</v>
      </c>
      <c r="I18" s="69"/>
      <c r="J18" s="70"/>
      <c r="K18" s="39">
        <f t="shared" si="6"/>
        <v>0</v>
      </c>
      <c r="L18" s="69"/>
      <c r="M18" s="70"/>
      <c r="N18" s="41">
        <f t="shared" si="7"/>
        <v>0</v>
      </c>
      <c r="O18" s="37">
        <f t="shared" si="8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273</v>
      </c>
      <c r="C19" s="34" t="s">
        <v>274</v>
      </c>
      <c r="D19" s="34" t="s">
        <v>275</v>
      </c>
      <c r="E19" s="34" t="s">
        <v>269</v>
      </c>
      <c r="F19" s="34" t="s">
        <v>220</v>
      </c>
      <c r="G19" s="35">
        <v>49.5</v>
      </c>
      <c r="H19" s="36">
        <v>0.2</v>
      </c>
      <c r="I19" s="69"/>
      <c r="J19" s="70"/>
      <c r="K19" s="39">
        <f t="shared" si="6"/>
        <v>0</v>
      </c>
      <c r="L19" s="69"/>
      <c r="M19" s="70"/>
      <c r="N19" s="41">
        <f t="shared" si="7"/>
        <v>0</v>
      </c>
      <c r="O19" s="37">
        <f t="shared" si="8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276</v>
      </c>
      <c r="C20" s="34" t="s">
        <v>277</v>
      </c>
      <c r="D20" s="34" t="s">
        <v>278</v>
      </c>
      <c r="E20" s="34" t="s">
        <v>269</v>
      </c>
      <c r="F20" s="34" t="s">
        <v>220</v>
      </c>
      <c r="G20" s="35">
        <v>59.666666666666664</v>
      </c>
      <c r="H20" s="36">
        <v>0.2</v>
      </c>
      <c r="I20" s="69"/>
      <c r="J20" s="70"/>
      <c r="K20" s="39">
        <f t="shared" si="6"/>
        <v>0</v>
      </c>
      <c r="L20" s="69"/>
      <c r="M20" s="70"/>
      <c r="N20" s="41">
        <f t="shared" si="7"/>
        <v>0</v>
      </c>
      <c r="O20" s="37">
        <f t="shared" si="8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279</v>
      </c>
      <c r="C21" s="34" t="s">
        <v>280</v>
      </c>
      <c r="D21" s="34" t="s">
        <v>281</v>
      </c>
      <c r="E21" s="34" t="s">
        <v>269</v>
      </c>
      <c r="F21" s="34" t="s">
        <v>220</v>
      </c>
      <c r="G21" s="35">
        <v>26</v>
      </c>
      <c r="H21" s="36">
        <v>0.2</v>
      </c>
      <c r="I21" s="69"/>
      <c r="J21" s="70"/>
      <c r="K21" s="39">
        <f t="shared" si="6"/>
        <v>0</v>
      </c>
      <c r="L21" s="69"/>
      <c r="M21" s="70"/>
      <c r="N21" s="41">
        <f t="shared" si="7"/>
        <v>0</v>
      </c>
      <c r="O21" s="37">
        <f t="shared" si="8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282</v>
      </c>
      <c r="C22" s="34" t="s">
        <v>283</v>
      </c>
      <c r="D22" s="34" t="s">
        <v>284</v>
      </c>
      <c r="E22" s="34" t="s">
        <v>269</v>
      </c>
      <c r="F22" s="34" t="s">
        <v>220</v>
      </c>
      <c r="G22" s="35">
        <v>20.333333333333332</v>
      </c>
      <c r="H22" s="36">
        <v>0.2</v>
      </c>
      <c r="I22" s="69"/>
      <c r="J22" s="70"/>
      <c r="K22" s="39">
        <f t="shared" si="6"/>
        <v>0</v>
      </c>
      <c r="L22" s="69"/>
      <c r="M22" s="70"/>
      <c r="N22" s="41">
        <f t="shared" si="7"/>
        <v>0</v>
      </c>
      <c r="O22" s="37">
        <f t="shared" si="8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285</v>
      </c>
      <c r="C23" s="34" t="s">
        <v>286</v>
      </c>
      <c r="D23" s="34" t="s">
        <v>287</v>
      </c>
      <c r="E23" s="34" t="s">
        <v>269</v>
      </c>
      <c r="F23" s="34" t="s">
        <v>220</v>
      </c>
      <c r="G23" s="35">
        <v>83.333333333333329</v>
      </c>
      <c r="H23" s="36">
        <v>0.2</v>
      </c>
      <c r="I23" s="69"/>
      <c r="J23" s="70"/>
      <c r="K23" s="39">
        <f t="shared" si="6"/>
        <v>0</v>
      </c>
      <c r="L23" s="69"/>
      <c r="M23" s="70"/>
      <c r="N23" s="41">
        <f t="shared" si="7"/>
        <v>0</v>
      </c>
      <c r="O23" s="37">
        <f t="shared" si="8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288</v>
      </c>
      <c r="C24" s="34" t="s">
        <v>289</v>
      </c>
      <c r="D24" s="34" t="s">
        <v>290</v>
      </c>
      <c r="E24" s="34" t="s">
        <v>269</v>
      </c>
      <c r="F24" s="34" t="s">
        <v>220</v>
      </c>
      <c r="G24" s="35">
        <v>115.33333333333333</v>
      </c>
      <c r="H24" s="36">
        <v>0.4</v>
      </c>
      <c r="I24" s="69"/>
      <c r="J24" s="70"/>
      <c r="K24" s="39">
        <f t="shared" si="6"/>
        <v>0</v>
      </c>
      <c r="L24" s="69"/>
      <c r="M24" s="70"/>
      <c r="N24" s="41">
        <f t="shared" si="7"/>
        <v>0</v>
      </c>
      <c r="O24" s="37">
        <f t="shared" si="8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291</v>
      </c>
      <c r="C25" s="34" t="s">
        <v>292</v>
      </c>
      <c r="D25" s="34" t="s">
        <v>293</v>
      </c>
      <c r="E25" s="34" t="s">
        <v>294</v>
      </c>
      <c r="F25" s="34" t="s">
        <v>220</v>
      </c>
      <c r="G25" s="35">
        <v>67.333333333333329</v>
      </c>
      <c r="H25" s="36">
        <v>0.2</v>
      </c>
      <c r="I25" s="69"/>
      <c r="J25" s="70"/>
      <c r="K25" s="39">
        <f t="shared" si="6"/>
        <v>0</v>
      </c>
      <c r="L25" s="69"/>
      <c r="M25" s="70"/>
      <c r="N25" s="41">
        <f t="shared" si="7"/>
        <v>0</v>
      </c>
      <c r="O25" s="37">
        <f t="shared" si="8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295</v>
      </c>
      <c r="C26" s="34" t="s">
        <v>296</v>
      </c>
      <c r="D26" s="34" t="s">
        <v>297</v>
      </c>
      <c r="E26" s="34" t="s">
        <v>298</v>
      </c>
      <c r="F26" s="34" t="s">
        <v>220</v>
      </c>
      <c r="G26" s="35">
        <v>165.33333333333334</v>
      </c>
      <c r="H26" s="36">
        <v>0.4</v>
      </c>
      <c r="I26" s="69"/>
      <c r="J26" s="70"/>
      <c r="K26" s="39">
        <f t="shared" si="6"/>
        <v>0</v>
      </c>
      <c r="L26" s="69"/>
      <c r="M26" s="70"/>
      <c r="N26" s="41">
        <f t="shared" si="7"/>
        <v>0</v>
      </c>
      <c r="O26" s="37">
        <f t="shared" si="8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299</v>
      </c>
      <c r="C27" s="34" t="s">
        <v>300</v>
      </c>
      <c r="D27" s="34" t="s">
        <v>301</v>
      </c>
      <c r="E27" s="34" t="s">
        <v>302</v>
      </c>
      <c r="F27" s="34" t="s">
        <v>220</v>
      </c>
      <c r="G27" s="35">
        <v>166.66666666666666</v>
      </c>
      <c r="H27" s="36">
        <v>0.4</v>
      </c>
      <c r="I27" s="69"/>
      <c r="J27" s="70"/>
      <c r="K27" s="39">
        <f t="shared" si="6"/>
        <v>0</v>
      </c>
      <c r="L27" s="69"/>
      <c r="M27" s="70"/>
      <c r="N27" s="41">
        <f t="shared" si="7"/>
        <v>0</v>
      </c>
      <c r="O27" s="37">
        <f t="shared" si="8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303</v>
      </c>
      <c r="C28" s="34" t="s">
        <v>304</v>
      </c>
      <c r="D28" s="34" t="s">
        <v>305</v>
      </c>
      <c r="E28" s="34" t="s">
        <v>306</v>
      </c>
      <c r="F28" s="34" t="s">
        <v>220</v>
      </c>
      <c r="G28" s="35">
        <v>60.666666666666664</v>
      </c>
      <c r="H28" s="36">
        <v>0.2</v>
      </c>
      <c r="I28" s="69"/>
      <c r="J28" s="70"/>
      <c r="K28" s="39">
        <f t="shared" si="6"/>
        <v>0</v>
      </c>
      <c r="L28" s="69"/>
      <c r="M28" s="70"/>
      <c r="N28" s="41">
        <f t="shared" si="7"/>
        <v>0</v>
      </c>
      <c r="O28" s="37">
        <f t="shared" si="8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308</v>
      </c>
      <c r="C29" s="34" t="s">
        <v>309</v>
      </c>
      <c r="D29" s="34" t="s">
        <v>310</v>
      </c>
      <c r="E29" s="34" t="s">
        <v>311</v>
      </c>
      <c r="F29" s="34" t="s">
        <v>220</v>
      </c>
      <c r="G29" s="35">
        <v>123</v>
      </c>
      <c r="H29" s="36">
        <v>0.4</v>
      </c>
      <c r="I29" s="69"/>
      <c r="J29" s="70"/>
      <c r="K29" s="39">
        <f t="shared" si="6"/>
        <v>0</v>
      </c>
      <c r="L29" s="69"/>
      <c r="M29" s="70"/>
      <c r="N29" s="41">
        <f t="shared" si="7"/>
        <v>0</v>
      </c>
      <c r="O29" s="37">
        <f t="shared" si="8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312</v>
      </c>
      <c r="C30" s="34" t="s">
        <v>313</v>
      </c>
      <c r="D30" s="34" t="s">
        <v>314</v>
      </c>
      <c r="E30" s="34" t="s">
        <v>315</v>
      </c>
      <c r="F30" s="34" t="s">
        <v>220</v>
      </c>
      <c r="G30" s="35">
        <v>51.333333333333336</v>
      </c>
      <c r="H30" s="36">
        <v>0.2</v>
      </c>
      <c r="I30" s="69"/>
      <c r="J30" s="70"/>
      <c r="K30" s="39">
        <f t="shared" si="6"/>
        <v>0</v>
      </c>
      <c r="L30" s="69"/>
      <c r="M30" s="70"/>
      <c r="N30" s="41">
        <f t="shared" si="7"/>
        <v>0</v>
      </c>
      <c r="O30" s="37">
        <f t="shared" si="8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316</v>
      </c>
      <c r="C31" s="34" t="s">
        <v>317</v>
      </c>
      <c r="D31" s="34" t="s">
        <v>318</v>
      </c>
      <c r="E31" s="34" t="s">
        <v>319</v>
      </c>
      <c r="F31" s="34" t="s">
        <v>220</v>
      </c>
      <c r="G31" s="35">
        <v>38.666666666666664</v>
      </c>
      <c r="H31" s="36">
        <v>0.2</v>
      </c>
      <c r="I31" s="69"/>
      <c r="J31" s="70"/>
      <c r="K31" s="39">
        <f t="shared" si="6"/>
        <v>0</v>
      </c>
      <c r="L31" s="69"/>
      <c r="M31" s="70"/>
      <c r="N31" s="41">
        <f t="shared" si="7"/>
        <v>0</v>
      </c>
      <c r="O31" s="37">
        <f t="shared" si="8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320</v>
      </c>
      <c r="C32" s="34" t="s">
        <v>321</v>
      </c>
      <c r="D32" s="34" t="s">
        <v>322</v>
      </c>
      <c r="E32" s="34" t="s">
        <v>323</v>
      </c>
      <c r="F32" s="34" t="s">
        <v>220</v>
      </c>
      <c r="G32" s="35">
        <v>23</v>
      </c>
      <c r="H32" s="36">
        <v>0.2</v>
      </c>
      <c r="I32" s="69"/>
      <c r="J32" s="70"/>
      <c r="K32" s="39">
        <f t="shared" si="6"/>
        <v>0</v>
      </c>
      <c r="L32" s="69"/>
      <c r="M32" s="70"/>
      <c r="N32" s="41">
        <f t="shared" si="7"/>
        <v>0</v>
      </c>
      <c r="O32" s="37">
        <f t="shared" si="8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324</v>
      </c>
      <c r="C33" s="34" t="s">
        <v>325</v>
      </c>
      <c r="D33" s="34" t="s">
        <v>326</v>
      </c>
      <c r="E33" s="34" t="s">
        <v>327</v>
      </c>
      <c r="F33" s="34" t="s">
        <v>220</v>
      </c>
      <c r="G33" s="35">
        <v>82.666666666666671</v>
      </c>
      <c r="H33" s="36">
        <v>0.2</v>
      </c>
      <c r="I33" s="69"/>
      <c r="J33" s="70"/>
      <c r="K33" s="39">
        <f t="shared" si="6"/>
        <v>0</v>
      </c>
      <c r="L33" s="69"/>
      <c r="M33" s="70"/>
      <c r="N33" s="41">
        <f t="shared" si="7"/>
        <v>0</v>
      </c>
      <c r="O33" s="37">
        <f t="shared" si="8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329</v>
      </c>
      <c r="C34" s="34" t="s">
        <v>330</v>
      </c>
      <c r="D34" s="34" t="s">
        <v>293</v>
      </c>
      <c r="E34" s="34" t="s">
        <v>331</v>
      </c>
      <c r="F34" s="34" t="s">
        <v>220</v>
      </c>
      <c r="G34" s="35">
        <v>47.666666666666664</v>
      </c>
      <c r="H34" s="36">
        <v>0.2</v>
      </c>
      <c r="I34" s="69"/>
      <c r="J34" s="70"/>
      <c r="K34" s="39">
        <f t="shared" si="6"/>
        <v>0</v>
      </c>
      <c r="L34" s="69"/>
      <c r="M34" s="70"/>
      <c r="N34" s="41">
        <f t="shared" si="7"/>
        <v>0</v>
      </c>
      <c r="O34" s="37">
        <f t="shared" si="8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332</v>
      </c>
      <c r="C35" s="34" t="s">
        <v>333</v>
      </c>
      <c r="D35" s="34" t="s">
        <v>334</v>
      </c>
      <c r="E35" s="34" t="s">
        <v>335</v>
      </c>
      <c r="F35" s="34" t="s">
        <v>220</v>
      </c>
      <c r="G35" s="35">
        <v>118.66666666666667</v>
      </c>
      <c r="H35" s="36">
        <v>0.4</v>
      </c>
      <c r="I35" s="69"/>
      <c r="J35" s="70"/>
      <c r="K35" s="39">
        <f t="shared" si="6"/>
        <v>0</v>
      </c>
      <c r="L35" s="69"/>
      <c r="M35" s="70"/>
      <c r="N35" s="41">
        <f t="shared" si="7"/>
        <v>0</v>
      </c>
      <c r="O35" s="37">
        <f t="shared" si="8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336</v>
      </c>
      <c r="C36" s="34" t="s">
        <v>337</v>
      </c>
      <c r="D36" s="34" t="s">
        <v>328</v>
      </c>
      <c r="E36" s="34" t="s">
        <v>338</v>
      </c>
      <c r="F36" s="34" t="s">
        <v>220</v>
      </c>
      <c r="G36" s="35">
        <v>43.666666666666664</v>
      </c>
      <c r="H36" s="36">
        <v>0.2</v>
      </c>
      <c r="I36" s="69"/>
      <c r="J36" s="70"/>
      <c r="K36" s="39">
        <f t="shared" si="6"/>
        <v>0</v>
      </c>
      <c r="L36" s="69"/>
      <c r="M36" s="70"/>
      <c r="N36" s="41">
        <f t="shared" si="7"/>
        <v>0</v>
      </c>
      <c r="O36" s="37">
        <f t="shared" si="8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339</v>
      </c>
      <c r="C37" s="34" t="s">
        <v>340</v>
      </c>
      <c r="D37" s="34" t="s">
        <v>341</v>
      </c>
      <c r="E37" s="34" t="s">
        <v>342</v>
      </c>
      <c r="F37" s="34" t="s">
        <v>220</v>
      </c>
      <c r="G37" s="35">
        <v>28</v>
      </c>
      <c r="H37" s="36">
        <v>0.2</v>
      </c>
      <c r="I37" s="69"/>
      <c r="J37" s="70"/>
      <c r="K37" s="39">
        <f t="shared" si="6"/>
        <v>0</v>
      </c>
      <c r="L37" s="69"/>
      <c r="M37" s="70"/>
      <c r="N37" s="41">
        <f t="shared" si="7"/>
        <v>0</v>
      </c>
      <c r="O37" s="37">
        <f t="shared" si="8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343</v>
      </c>
      <c r="C38" s="34" t="s">
        <v>344</v>
      </c>
      <c r="D38" s="34" t="s">
        <v>345</v>
      </c>
      <c r="E38" s="34" t="s">
        <v>346</v>
      </c>
      <c r="F38" s="34" t="s">
        <v>220</v>
      </c>
      <c r="G38" s="35">
        <v>101.66666666666667</v>
      </c>
      <c r="H38" s="36">
        <v>0.4</v>
      </c>
      <c r="I38" s="69"/>
      <c r="J38" s="70"/>
      <c r="K38" s="39">
        <f t="shared" si="6"/>
        <v>0</v>
      </c>
      <c r="L38" s="69"/>
      <c r="M38" s="70"/>
      <c r="N38" s="41">
        <f t="shared" si="7"/>
        <v>0</v>
      </c>
      <c r="O38" s="37">
        <f t="shared" si="8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347</v>
      </c>
      <c r="C39" s="34" t="s">
        <v>348</v>
      </c>
      <c r="D39" s="34" t="s">
        <v>349</v>
      </c>
      <c r="E39" s="34" t="s">
        <v>350</v>
      </c>
      <c r="F39" s="34" t="s">
        <v>220</v>
      </c>
      <c r="G39" s="35">
        <v>155.66666666666666</v>
      </c>
      <c r="H39" s="36">
        <v>0.4</v>
      </c>
      <c r="I39" s="69"/>
      <c r="J39" s="70"/>
      <c r="K39" s="39">
        <f t="shared" si="6"/>
        <v>0</v>
      </c>
      <c r="L39" s="69"/>
      <c r="M39" s="70"/>
      <c r="N39" s="41">
        <f t="shared" si="7"/>
        <v>0</v>
      </c>
      <c r="O39" s="37">
        <f t="shared" si="8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351</v>
      </c>
      <c r="C40" s="34" t="s">
        <v>352</v>
      </c>
      <c r="D40" s="34" t="s">
        <v>353</v>
      </c>
      <c r="E40" s="34" t="s">
        <v>354</v>
      </c>
      <c r="F40" s="34" t="s">
        <v>220</v>
      </c>
      <c r="G40" s="35">
        <v>156.33333333333334</v>
      </c>
      <c r="H40" s="36">
        <v>0.4</v>
      </c>
      <c r="I40" s="69"/>
      <c r="J40" s="70"/>
      <c r="K40" s="39">
        <f t="shared" si="6"/>
        <v>0</v>
      </c>
      <c r="L40" s="69"/>
      <c r="M40" s="70"/>
      <c r="N40" s="41">
        <f t="shared" si="7"/>
        <v>0</v>
      </c>
      <c r="O40" s="37">
        <f t="shared" si="8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355</v>
      </c>
      <c r="C41" s="34" t="s">
        <v>356</v>
      </c>
      <c r="D41" s="34" t="s">
        <v>357</v>
      </c>
      <c r="E41" s="34" t="s">
        <v>358</v>
      </c>
      <c r="F41" s="34" t="s">
        <v>220</v>
      </c>
      <c r="G41" s="35">
        <v>135</v>
      </c>
      <c r="H41" s="36">
        <v>0.4</v>
      </c>
      <c r="I41" s="69"/>
      <c r="J41" s="70"/>
      <c r="K41" s="39">
        <f t="shared" si="6"/>
        <v>0</v>
      </c>
      <c r="L41" s="69"/>
      <c r="M41" s="70"/>
      <c r="N41" s="41">
        <f t="shared" si="7"/>
        <v>0</v>
      </c>
      <c r="O41" s="37">
        <f t="shared" si="8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359</v>
      </c>
      <c r="C42" s="34" t="s">
        <v>360</v>
      </c>
      <c r="D42" s="34" t="s">
        <v>227</v>
      </c>
      <c r="E42" s="34" t="s">
        <v>361</v>
      </c>
      <c r="F42" s="34" t="s">
        <v>220</v>
      </c>
      <c r="G42" s="35">
        <v>103.33333333333333</v>
      </c>
      <c r="H42" s="36">
        <v>0.4</v>
      </c>
      <c r="I42" s="69"/>
      <c r="J42" s="70"/>
      <c r="K42" s="39">
        <f t="shared" si="6"/>
        <v>0</v>
      </c>
      <c r="L42" s="69"/>
      <c r="M42" s="70"/>
      <c r="N42" s="41">
        <f t="shared" si="7"/>
        <v>0</v>
      </c>
      <c r="O42" s="37">
        <f t="shared" si="8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362</v>
      </c>
      <c r="C43" s="34" t="s">
        <v>363</v>
      </c>
      <c r="D43" s="34" t="s">
        <v>364</v>
      </c>
      <c r="E43" s="34" t="s">
        <v>365</v>
      </c>
      <c r="F43" s="34" t="s">
        <v>220</v>
      </c>
      <c r="G43" s="35">
        <v>125.33333333333333</v>
      </c>
      <c r="H43" s="36">
        <v>0.4</v>
      </c>
      <c r="I43" s="69"/>
      <c r="J43" s="70"/>
      <c r="K43" s="39">
        <f t="shared" si="6"/>
        <v>0</v>
      </c>
      <c r="L43" s="69"/>
      <c r="M43" s="70"/>
      <c r="N43" s="41">
        <f t="shared" si="7"/>
        <v>0</v>
      </c>
      <c r="O43" s="37">
        <f t="shared" si="8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366</v>
      </c>
      <c r="C44" s="34" t="s">
        <v>367</v>
      </c>
      <c r="D44" s="34" t="s">
        <v>368</v>
      </c>
      <c r="E44" s="34" t="s">
        <v>369</v>
      </c>
      <c r="F44" s="34" t="s">
        <v>220</v>
      </c>
      <c r="G44" s="35">
        <v>117.33333333333333</v>
      </c>
      <c r="H44" s="36">
        <v>0.4</v>
      </c>
      <c r="I44" s="69"/>
      <c r="J44" s="70"/>
      <c r="K44" s="39">
        <f t="shared" si="6"/>
        <v>0</v>
      </c>
      <c r="L44" s="69"/>
      <c r="M44" s="70"/>
      <c r="N44" s="41">
        <f t="shared" si="7"/>
        <v>0</v>
      </c>
      <c r="O44" s="37">
        <f t="shared" si="8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370</v>
      </c>
      <c r="C45" s="34" t="s">
        <v>371</v>
      </c>
      <c r="D45" s="34" t="s">
        <v>372</v>
      </c>
      <c r="E45" s="34" t="s">
        <v>373</v>
      </c>
      <c r="F45" s="34" t="s">
        <v>220</v>
      </c>
      <c r="G45" s="35">
        <v>43.666666666666664</v>
      </c>
      <c r="H45" s="36">
        <v>0.2</v>
      </c>
      <c r="I45" s="69"/>
      <c r="J45" s="70"/>
      <c r="K45" s="39">
        <f t="shared" si="6"/>
        <v>0</v>
      </c>
      <c r="L45" s="69"/>
      <c r="M45" s="70"/>
      <c r="N45" s="41">
        <f t="shared" si="7"/>
        <v>0</v>
      </c>
      <c r="O45" s="37">
        <f t="shared" si="8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374</v>
      </c>
      <c r="C46" s="34" t="s">
        <v>375</v>
      </c>
      <c r="D46" s="34" t="s">
        <v>318</v>
      </c>
      <c r="E46" s="34" t="s">
        <v>376</v>
      </c>
      <c r="F46" s="34" t="s">
        <v>220</v>
      </c>
      <c r="G46" s="35">
        <v>48.666666666666664</v>
      </c>
      <c r="H46" s="36">
        <v>0.2</v>
      </c>
      <c r="I46" s="69"/>
      <c r="J46" s="70"/>
      <c r="K46" s="39">
        <f t="shared" si="6"/>
        <v>0</v>
      </c>
      <c r="L46" s="69"/>
      <c r="M46" s="70"/>
      <c r="N46" s="41">
        <f t="shared" si="7"/>
        <v>0</v>
      </c>
      <c r="O46" s="37">
        <f t="shared" si="8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377</v>
      </c>
      <c r="C47" s="34" t="s">
        <v>378</v>
      </c>
      <c r="D47" s="34" t="s">
        <v>379</v>
      </c>
      <c r="E47" s="34" t="s">
        <v>380</v>
      </c>
      <c r="F47" s="34" t="s">
        <v>220</v>
      </c>
      <c r="G47" s="35">
        <v>101.66666666666667</v>
      </c>
      <c r="H47" s="36">
        <v>0.4</v>
      </c>
      <c r="I47" s="69"/>
      <c r="J47" s="70"/>
      <c r="K47" s="39">
        <f t="shared" si="6"/>
        <v>0</v>
      </c>
      <c r="L47" s="69"/>
      <c r="M47" s="70"/>
      <c r="N47" s="41">
        <f t="shared" si="7"/>
        <v>0</v>
      </c>
      <c r="O47" s="37">
        <f t="shared" si="8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381</v>
      </c>
      <c r="C48" s="34" t="s">
        <v>382</v>
      </c>
      <c r="D48" s="34" t="s">
        <v>383</v>
      </c>
      <c r="E48" s="34" t="s">
        <v>384</v>
      </c>
      <c r="F48" s="34" t="s">
        <v>220</v>
      </c>
      <c r="G48" s="35">
        <v>41.333333333333336</v>
      </c>
      <c r="H48" s="36">
        <v>0.2</v>
      </c>
      <c r="I48" s="69"/>
      <c r="J48" s="70"/>
      <c r="K48" s="39">
        <f t="shared" si="6"/>
        <v>0</v>
      </c>
      <c r="L48" s="69"/>
      <c r="M48" s="70"/>
      <c r="N48" s="41">
        <f t="shared" si="7"/>
        <v>0</v>
      </c>
      <c r="O48" s="37">
        <f t="shared" si="8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385</v>
      </c>
      <c r="C49" s="34" t="s">
        <v>386</v>
      </c>
      <c r="D49" s="34" t="s">
        <v>387</v>
      </c>
      <c r="E49" s="34" t="s">
        <v>388</v>
      </c>
      <c r="F49" s="34" t="s">
        <v>220</v>
      </c>
      <c r="G49" s="35">
        <v>21.666666666666668</v>
      </c>
      <c r="H49" s="36">
        <v>0.2</v>
      </c>
      <c r="I49" s="69"/>
      <c r="J49" s="70"/>
      <c r="K49" s="39">
        <f t="shared" si="6"/>
        <v>0</v>
      </c>
      <c r="L49" s="69"/>
      <c r="M49" s="70"/>
      <c r="N49" s="41">
        <f t="shared" si="7"/>
        <v>0</v>
      </c>
      <c r="O49" s="37">
        <f t="shared" si="8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389</v>
      </c>
      <c r="C50" s="34" t="s">
        <v>390</v>
      </c>
      <c r="D50" s="34" t="s">
        <v>391</v>
      </c>
      <c r="E50" s="34" t="s">
        <v>392</v>
      </c>
      <c r="F50" s="34" t="s">
        <v>220</v>
      </c>
      <c r="G50" s="35">
        <v>153.33333333333334</v>
      </c>
      <c r="H50" s="36">
        <v>0.4</v>
      </c>
      <c r="I50" s="69"/>
      <c r="J50" s="70"/>
      <c r="K50" s="39">
        <f t="shared" si="6"/>
        <v>0</v>
      </c>
      <c r="L50" s="69"/>
      <c r="M50" s="70"/>
      <c r="N50" s="41">
        <f t="shared" si="7"/>
        <v>0</v>
      </c>
      <c r="O50" s="37">
        <f t="shared" si="8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>
        <v>650050312</v>
      </c>
      <c r="C51" s="34" t="s">
        <v>393</v>
      </c>
      <c r="D51" s="34" t="s">
        <v>394</v>
      </c>
      <c r="E51" s="34" t="s">
        <v>395</v>
      </c>
      <c r="F51" s="34" t="s">
        <v>220</v>
      </c>
      <c r="G51" s="35">
        <v>22.666666666666668</v>
      </c>
      <c r="H51" s="36">
        <v>0.2</v>
      </c>
      <c r="I51" s="69"/>
      <c r="J51" s="70"/>
      <c r="K51" s="39">
        <f t="shared" si="6"/>
        <v>0</v>
      </c>
      <c r="L51" s="69"/>
      <c r="M51" s="70"/>
      <c r="N51" s="41">
        <f t="shared" si="7"/>
        <v>0</v>
      </c>
      <c r="O51" s="37">
        <f t="shared" si="8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396</v>
      </c>
      <c r="C52" s="34" t="s">
        <v>397</v>
      </c>
      <c r="D52" s="34" t="s">
        <v>383</v>
      </c>
      <c r="E52" s="34" t="s">
        <v>398</v>
      </c>
      <c r="F52" s="34" t="s">
        <v>220</v>
      </c>
      <c r="G52" s="35">
        <v>31</v>
      </c>
      <c r="H52" s="36">
        <v>0.2</v>
      </c>
      <c r="I52" s="69"/>
      <c r="J52" s="70"/>
      <c r="K52" s="39">
        <f t="shared" si="6"/>
        <v>0</v>
      </c>
      <c r="L52" s="69"/>
      <c r="M52" s="70"/>
      <c r="N52" s="41">
        <f t="shared" si="7"/>
        <v>0</v>
      </c>
      <c r="O52" s="37">
        <f t="shared" si="8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399</v>
      </c>
      <c r="C53" s="34" t="s">
        <v>400</v>
      </c>
      <c r="D53" s="34" t="s">
        <v>401</v>
      </c>
      <c r="E53" s="34" t="s">
        <v>402</v>
      </c>
      <c r="F53" s="34" t="s">
        <v>220</v>
      </c>
      <c r="G53" s="35">
        <v>45.666666666666664</v>
      </c>
      <c r="H53" s="36">
        <v>0.2</v>
      </c>
      <c r="I53" s="69"/>
      <c r="J53" s="70"/>
      <c r="K53" s="39">
        <f t="shared" si="6"/>
        <v>0</v>
      </c>
      <c r="L53" s="69"/>
      <c r="M53" s="70"/>
      <c r="N53" s="41">
        <f t="shared" si="7"/>
        <v>0</v>
      </c>
      <c r="O53" s="37">
        <f t="shared" si="8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403</v>
      </c>
      <c r="C54" s="34" t="s">
        <v>404</v>
      </c>
      <c r="D54" s="34" t="s">
        <v>405</v>
      </c>
      <c r="E54" s="34" t="s">
        <v>406</v>
      </c>
      <c r="F54" s="34" t="s">
        <v>220</v>
      </c>
      <c r="G54" s="35">
        <v>29.333333333333332</v>
      </c>
      <c r="H54" s="36">
        <v>0.2</v>
      </c>
      <c r="I54" s="69"/>
      <c r="J54" s="70"/>
      <c r="K54" s="39">
        <f t="shared" si="6"/>
        <v>0</v>
      </c>
      <c r="L54" s="69"/>
      <c r="M54" s="70"/>
      <c r="N54" s="41">
        <f t="shared" si="7"/>
        <v>0</v>
      </c>
      <c r="O54" s="37">
        <f t="shared" si="8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407</v>
      </c>
      <c r="C55" s="34" t="s">
        <v>408</v>
      </c>
      <c r="D55" s="34" t="s">
        <v>409</v>
      </c>
      <c r="E55" s="34" t="s">
        <v>410</v>
      </c>
      <c r="F55" s="34" t="s">
        <v>220</v>
      </c>
      <c r="G55" s="35">
        <v>124.66666666666667</v>
      </c>
      <c r="H55" s="36">
        <v>0.4</v>
      </c>
      <c r="I55" s="69"/>
      <c r="J55" s="70"/>
      <c r="K55" s="39">
        <f t="shared" si="6"/>
        <v>0</v>
      </c>
      <c r="L55" s="69"/>
      <c r="M55" s="70"/>
      <c r="N55" s="41">
        <f t="shared" si="7"/>
        <v>0</v>
      </c>
      <c r="O55" s="37">
        <f t="shared" si="8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411</v>
      </c>
      <c r="C56" s="34" t="s">
        <v>412</v>
      </c>
      <c r="D56" s="34" t="s">
        <v>413</v>
      </c>
      <c r="E56" s="34" t="s">
        <v>414</v>
      </c>
      <c r="F56" s="34" t="s">
        <v>220</v>
      </c>
      <c r="G56" s="35">
        <v>22.666666666666668</v>
      </c>
      <c r="H56" s="36">
        <v>0.2</v>
      </c>
      <c r="I56" s="69"/>
      <c r="J56" s="70"/>
      <c r="K56" s="39">
        <f t="shared" si="6"/>
        <v>0</v>
      </c>
      <c r="L56" s="69"/>
      <c r="M56" s="70"/>
      <c r="N56" s="41">
        <f t="shared" si="7"/>
        <v>0</v>
      </c>
      <c r="O56" s="37">
        <f t="shared" si="8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415</v>
      </c>
      <c r="C57" s="34" t="s">
        <v>416</v>
      </c>
      <c r="D57" s="34" t="s">
        <v>417</v>
      </c>
      <c r="E57" s="34" t="s">
        <v>418</v>
      </c>
      <c r="F57" s="34" t="s">
        <v>220</v>
      </c>
      <c r="G57" s="35">
        <v>19.666666666666668</v>
      </c>
      <c r="H57" s="36">
        <v>0.2</v>
      </c>
      <c r="I57" s="69"/>
      <c r="J57" s="70"/>
      <c r="K57" s="39">
        <f t="shared" si="6"/>
        <v>0</v>
      </c>
      <c r="L57" s="69"/>
      <c r="M57" s="70"/>
      <c r="N57" s="41">
        <f t="shared" si="7"/>
        <v>0</v>
      </c>
      <c r="O57" s="37">
        <f t="shared" si="8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419</v>
      </c>
      <c r="C58" s="34" t="s">
        <v>420</v>
      </c>
      <c r="D58" s="34" t="s">
        <v>421</v>
      </c>
      <c r="E58" s="34" t="s">
        <v>422</v>
      </c>
      <c r="F58" s="34" t="s">
        <v>220</v>
      </c>
      <c r="G58" s="35">
        <v>39.666666666666664</v>
      </c>
      <c r="H58" s="36">
        <v>0.2</v>
      </c>
      <c r="I58" s="69"/>
      <c r="J58" s="70"/>
      <c r="K58" s="39">
        <f t="shared" si="6"/>
        <v>0</v>
      </c>
      <c r="L58" s="69"/>
      <c r="M58" s="70"/>
      <c r="N58" s="41">
        <f t="shared" si="7"/>
        <v>0</v>
      </c>
      <c r="O58" s="37">
        <f t="shared" si="8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423</v>
      </c>
      <c r="C59" s="34" t="s">
        <v>424</v>
      </c>
      <c r="D59" s="34" t="s">
        <v>425</v>
      </c>
      <c r="E59" s="34" t="s">
        <v>426</v>
      </c>
      <c r="F59" s="34" t="s">
        <v>220</v>
      </c>
      <c r="G59" s="35">
        <v>149.33333333333334</v>
      </c>
      <c r="H59" s="36">
        <v>0.4</v>
      </c>
      <c r="I59" s="69"/>
      <c r="J59" s="70"/>
      <c r="K59" s="39">
        <f t="shared" si="6"/>
        <v>0</v>
      </c>
      <c r="L59" s="69"/>
      <c r="M59" s="70"/>
      <c r="N59" s="41">
        <f t="shared" si="7"/>
        <v>0</v>
      </c>
      <c r="O59" s="37">
        <f t="shared" si="8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427</v>
      </c>
      <c r="C60" s="34" t="s">
        <v>428</v>
      </c>
      <c r="D60" s="34" t="s">
        <v>429</v>
      </c>
      <c r="E60" s="34" t="s">
        <v>430</v>
      </c>
      <c r="F60" s="34" t="s">
        <v>220</v>
      </c>
      <c r="G60" s="35">
        <v>163.33333333333334</v>
      </c>
      <c r="H60" s="36">
        <v>0.4</v>
      </c>
      <c r="I60" s="69"/>
      <c r="J60" s="70"/>
      <c r="K60" s="39">
        <f t="shared" si="6"/>
        <v>0</v>
      </c>
      <c r="L60" s="69"/>
      <c r="M60" s="70"/>
      <c r="N60" s="41">
        <f t="shared" si="7"/>
        <v>0</v>
      </c>
      <c r="O60" s="37">
        <f t="shared" si="8"/>
        <v>0</v>
      </c>
      <c r="P60" s="37">
        <f t="shared" si="3"/>
        <v>0</v>
      </c>
      <c r="Q60" s="29">
        <f t="shared" ref="Q60:Q116" si="9">IF(OR(AND(I60=0,J60&gt;0),AND(I60&gt;0,J60=0)),0,1)</f>
        <v>1</v>
      </c>
      <c r="R60" s="29">
        <f t="shared" ref="R60:R116" si="10">IF(OR(AND(L60=0,M60&gt;0),AND(L60&gt;0,M60=0)),0,1)</f>
        <v>1</v>
      </c>
    </row>
    <row r="61" spans="2:18" ht="20.100000000000001" customHeight="1" x14ac:dyDescent="0.3">
      <c r="B61" s="40" t="s">
        <v>431</v>
      </c>
      <c r="C61" s="34" t="s">
        <v>432</v>
      </c>
      <c r="D61" s="34" t="s">
        <v>433</v>
      </c>
      <c r="E61" s="34" t="s">
        <v>434</v>
      </c>
      <c r="F61" s="34" t="s">
        <v>220</v>
      </c>
      <c r="G61" s="35">
        <v>161.33333333333334</v>
      </c>
      <c r="H61" s="36">
        <v>0.4</v>
      </c>
      <c r="I61" s="69"/>
      <c r="J61" s="70"/>
      <c r="K61" s="39">
        <f t="shared" si="6"/>
        <v>0</v>
      </c>
      <c r="L61" s="69"/>
      <c r="M61" s="70"/>
      <c r="N61" s="41">
        <f t="shared" si="7"/>
        <v>0</v>
      </c>
      <c r="O61" s="37">
        <f t="shared" si="8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435</v>
      </c>
      <c r="C62" s="34" t="s">
        <v>436</v>
      </c>
      <c r="D62" s="34" t="s">
        <v>437</v>
      </c>
      <c r="E62" s="34" t="s">
        <v>438</v>
      </c>
      <c r="F62" s="34" t="s">
        <v>220</v>
      </c>
      <c r="G62" s="35">
        <v>74.666666666666671</v>
      </c>
      <c r="H62" s="36">
        <v>0.2</v>
      </c>
      <c r="I62" s="69"/>
      <c r="J62" s="70"/>
      <c r="K62" s="39">
        <f t="shared" si="6"/>
        <v>0</v>
      </c>
      <c r="L62" s="69"/>
      <c r="M62" s="70"/>
      <c r="N62" s="41">
        <f t="shared" si="7"/>
        <v>0</v>
      </c>
      <c r="O62" s="37">
        <f t="shared" si="8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>
        <v>650050142</v>
      </c>
      <c r="C63" s="34" t="s">
        <v>439</v>
      </c>
      <c r="D63" s="34" t="s">
        <v>440</v>
      </c>
      <c r="E63" s="34" t="s">
        <v>441</v>
      </c>
      <c r="F63" s="34" t="s">
        <v>220</v>
      </c>
      <c r="G63" s="35">
        <v>19.666666666666668</v>
      </c>
      <c r="H63" s="36">
        <v>0.2</v>
      </c>
      <c r="I63" s="69"/>
      <c r="J63" s="70"/>
      <c r="K63" s="39">
        <f t="shared" si="6"/>
        <v>0</v>
      </c>
      <c r="L63" s="69"/>
      <c r="M63" s="70"/>
      <c r="N63" s="41">
        <f t="shared" si="7"/>
        <v>0</v>
      </c>
      <c r="O63" s="37">
        <f t="shared" si="8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442</v>
      </c>
      <c r="C64" s="34" t="s">
        <v>443</v>
      </c>
      <c r="D64" s="34" t="s">
        <v>444</v>
      </c>
      <c r="E64" s="34" t="s">
        <v>445</v>
      </c>
      <c r="F64" s="34" t="s">
        <v>220</v>
      </c>
      <c r="G64" s="35">
        <v>38.666666666666664</v>
      </c>
      <c r="H64" s="36">
        <v>0.2</v>
      </c>
      <c r="I64" s="69"/>
      <c r="J64" s="70"/>
      <c r="K64" s="39">
        <f t="shared" si="6"/>
        <v>0</v>
      </c>
      <c r="L64" s="69"/>
      <c r="M64" s="70"/>
      <c r="N64" s="41">
        <f t="shared" si="7"/>
        <v>0</v>
      </c>
      <c r="O64" s="37">
        <f t="shared" si="8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446</v>
      </c>
      <c r="C65" s="34" t="s">
        <v>447</v>
      </c>
      <c r="D65" s="34" t="s">
        <v>307</v>
      </c>
      <c r="E65" s="34" t="s">
        <v>448</v>
      </c>
      <c r="F65" s="34" t="s">
        <v>220</v>
      </c>
      <c r="G65" s="35">
        <v>41.666666666666664</v>
      </c>
      <c r="H65" s="36">
        <v>0.2</v>
      </c>
      <c r="I65" s="69"/>
      <c r="J65" s="70"/>
      <c r="K65" s="39">
        <f t="shared" si="6"/>
        <v>0</v>
      </c>
      <c r="L65" s="69"/>
      <c r="M65" s="70"/>
      <c r="N65" s="41">
        <f t="shared" si="7"/>
        <v>0</v>
      </c>
      <c r="O65" s="37">
        <f t="shared" si="8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449</v>
      </c>
      <c r="C66" s="34" t="s">
        <v>450</v>
      </c>
      <c r="D66" s="34" t="s">
        <v>394</v>
      </c>
      <c r="E66" s="34" t="s">
        <v>451</v>
      </c>
      <c r="F66" s="34" t="s">
        <v>220</v>
      </c>
      <c r="G66" s="35">
        <v>21.333333333333332</v>
      </c>
      <c r="H66" s="36">
        <v>0.2</v>
      </c>
      <c r="I66" s="69"/>
      <c r="J66" s="70"/>
      <c r="K66" s="39">
        <f t="shared" si="6"/>
        <v>0</v>
      </c>
      <c r="L66" s="69"/>
      <c r="M66" s="70"/>
      <c r="N66" s="41">
        <f t="shared" si="7"/>
        <v>0</v>
      </c>
      <c r="O66" s="37">
        <f t="shared" si="8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452</v>
      </c>
      <c r="C67" s="34" t="s">
        <v>453</v>
      </c>
      <c r="D67" s="34" t="s">
        <v>454</v>
      </c>
      <c r="E67" s="34" t="s">
        <v>455</v>
      </c>
      <c r="F67" s="34" t="s">
        <v>220</v>
      </c>
      <c r="G67" s="35">
        <v>170.66666666666666</v>
      </c>
      <c r="H67" s="36">
        <v>0.4</v>
      </c>
      <c r="I67" s="69"/>
      <c r="J67" s="70"/>
      <c r="K67" s="39">
        <f t="shared" si="6"/>
        <v>0</v>
      </c>
      <c r="L67" s="69"/>
      <c r="M67" s="70"/>
      <c r="N67" s="41">
        <f t="shared" si="7"/>
        <v>0</v>
      </c>
      <c r="O67" s="37">
        <f t="shared" si="8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456</v>
      </c>
      <c r="C68" s="34" t="s">
        <v>457</v>
      </c>
      <c r="D68" s="34" t="s">
        <v>458</v>
      </c>
      <c r="E68" s="34" t="s">
        <v>459</v>
      </c>
      <c r="F68" s="34" t="s">
        <v>220</v>
      </c>
      <c r="G68" s="35">
        <v>35.666666666666664</v>
      </c>
      <c r="H68" s="36">
        <v>0.2</v>
      </c>
      <c r="I68" s="69"/>
      <c r="J68" s="70"/>
      <c r="K68" s="39">
        <f t="shared" si="6"/>
        <v>0</v>
      </c>
      <c r="L68" s="69"/>
      <c r="M68" s="70"/>
      <c r="N68" s="41">
        <f t="shared" si="7"/>
        <v>0</v>
      </c>
      <c r="O68" s="37">
        <f t="shared" si="8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460</v>
      </c>
      <c r="C69" s="34" t="s">
        <v>461</v>
      </c>
      <c r="D69" s="34" t="s">
        <v>462</v>
      </c>
      <c r="E69" s="34" t="s">
        <v>463</v>
      </c>
      <c r="F69" s="34" t="s">
        <v>220</v>
      </c>
      <c r="G69" s="35">
        <v>116.66666666666667</v>
      </c>
      <c r="H69" s="36">
        <v>0.4</v>
      </c>
      <c r="I69" s="69"/>
      <c r="J69" s="70"/>
      <c r="K69" s="39">
        <f t="shared" si="6"/>
        <v>0</v>
      </c>
      <c r="L69" s="69"/>
      <c r="M69" s="70"/>
      <c r="N69" s="41">
        <f t="shared" si="7"/>
        <v>0</v>
      </c>
      <c r="O69" s="37">
        <f t="shared" si="8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464</v>
      </c>
      <c r="C70" s="34" t="s">
        <v>465</v>
      </c>
      <c r="D70" s="34" t="s">
        <v>466</v>
      </c>
      <c r="E70" s="34" t="s">
        <v>467</v>
      </c>
      <c r="F70" s="34" t="s">
        <v>220</v>
      </c>
      <c r="G70" s="35">
        <v>41.666666666666664</v>
      </c>
      <c r="H70" s="36">
        <v>0.2</v>
      </c>
      <c r="I70" s="69"/>
      <c r="J70" s="70"/>
      <c r="K70" s="39">
        <f t="shared" si="6"/>
        <v>0</v>
      </c>
      <c r="L70" s="69"/>
      <c r="M70" s="70"/>
      <c r="N70" s="41">
        <f t="shared" si="7"/>
        <v>0</v>
      </c>
      <c r="O70" s="37">
        <f t="shared" si="8"/>
        <v>0</v>
      </c>
      <c r="P70" s="37">
        <f t="shared" ref="P70:P116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468</v>
      </c>
      <c r="C71" s="34" t="s">
        <v>469</v>
      </c>
      <c r="D71" s="34" t="s">
        <v>470</v>
      </c>
      <c r="E71" s="34" t="s">
        <v>471</v>
      </c>
      <c r="F71" s="34" t="s">
        <v>220</v>
      </c>
      <c r="G71" s="35">
        <v>27.666666666666668</v>
      </c>
      <c r="H71" s="36">
        <v>0.2</v>
      </c>
      <c r="I71" s="69"/>
      <c r="J71" s="70"/>
      <c r="K71" s="39">
        <f t="shared" si="6"/>
        <v>0</v>
      </c>
      <c r="L71" s="69"/>
      <c r="M71" s="70"/>
      <c r="N71" s="41">
        <f t="shared" si="7"/>
        <v>0</v>
      </c>
      <c r="O71" s="37">
        <f t="shared" si="8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472</v>
      </c>
      <c r="C72" s="34" t="s">
        <v>473</v>
      </c>
      <c r="D72" s="34" t="s">
        <v>474</v>
      </c>
      <c r="E72" s="34" t="s">
        <v>475</v>
      </c>
      <c r="F72" s="34" t="s">
        <v>220</v>
      </c>
      <c r="G72" s="35">
        <v>37</v>
      </c>
      <c r="H72" s="36">
        <v>0.2</v>
      </c>
      <c r="I72" s="69"/>
      <c r="J72" s="70"/>
      <c r="K72" s="39">
        <f t="shared" si="6"/>
        <v>0</v>
      </c>
      <c r="L72" s="69"/>
      <c r="M72" s="70"/>
      <c r="N72" s="41">
        <f t="shared" si="7"/>
        <v>0</v>
      </c>
      <c r="O72" s="37">
        <f t="shared" si="8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476</v>
      </c>
      <c r="C73" s="34" t="s">
        <v>477</v>
      </c>
      <c r="D73" s="34" t="s">
        <v>478</v>
      </c>
      <c r="E73" s="34" t="s">
        <v>479</v>
      </c>
      <c r="F73" s="34" t="s">
        <v>220</v>
      </c>
      <c r="G73" s="35">
        <v>36</v>
      </c>
      <c r="H73" s="36">
        <v>0.2</v>
      </c>
      <c r="I73" s="69"/>
      <c r="J73" s="70"/>
      <c r="K73" s="39">
        <f t="shared" si="6"/>
        <v>0</v>
      </c>
      <c r="L73" s="69"/>
      <c r="M73" s="70"/>
      <c r="N73" s="41">
        <f t="shared" si="7"/>
        <v>0</v>
      </c>
      <c r="O73" s="37">
        <f t="shared" si="8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480</v>
      </c>
      <c r="C74" s="34" t="s">
        <v>481</v>
      </c>
      <c r="D74" s="34" t="s">
        <v>482</v>
      </c>
      <c r="E74" s="34" t="s">
        <v>483</v>
      </c>
      <c r="F74" s="34" t="s">
        <v>220</v>
      </c>
      <c r="G74" s="35">
        <v>101</v>
      </c>
      <c r="H74" s="36">
        <v>0.4</v>
      </c>
      <c r="I74" s="69"/>
      <c r="J74" s="70"/>
      <c r="K74" s="39">
        <f t="shared" si="6"/>
        <v>0</v>
      </c>
      <c r="L74" s="69"/>
      <c r="M74" s="70"/>
      <c r="N74" s="41">
        <f t="shared" si="7"/>
        <v>0</v>
      </c>
      <c r="O74" s="37">
        <f t="shared" si="8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484</v>
      </c>
      <c r="C75" s="34" t="s">
        <v>485</v>
      </c>
      <c r="D75" s="34" t="s">
        <v>486</v>
      </c>
      <c r="E75" s="34" t="s">
        <v>487</v>
      </c>
      <c r="F75" s="34" t="s">
        <v>220</v>
      </c>
      <c r="G75" s="35">
        <v>62.666666666666664</v>
      </c>
      <c r="H75" s="36">
        <v>0.2</v>
      </c>
      <c r="I75" s="69"/>
      <c r="J75" s="70"/>
      <c r="K75" s="39">
        <f t="shared" si="6"/>
        <v>0</v>
      </c>
      <c r="L75" s="69"/>
      <c r="M75" s="70"/>
      <c r="N75" s="41">
        <f t="shared" si="7"/>
        <v>0</v>
      </c>
      <c r="O75" s="37">
        <f t="shared" si="8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488</v>
      </c>
      <c r="C76" s="34" t="s">
        <v>489</v>
      </c>
      <c r="D76" s="34" t="s">
        <v>490</v>
      </c>
      <c r="E76" s="34" t="s">
        <v>491</v>
      </c>
      <c r="F76" s="34" t="s">
        <v>220</v>
      </c>
      <c r="G76" s="35">
        <v>47</v>
      </c>
      <c r="H76" s="36">
        <v>0.2</v>
      </c>
      <c r="I76" s="69"/>
      <c r="J76" s="70"/>
      <c r="K76" s="39">
        <f t="shared" si="6"/>
        <v>0</v>
      </c>
      <c r="L76" s="69"/>
      <c r="M76" s="70"/>
      <c r="N76" s="41">
        <f t="shared" si="7"/>
        <v>0</v>
      </c>
      <c r="O76" s="37">
        <f t="shared" ref="O76:O116" si="12">IF(K76+N76&gt;0,1,0)</f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492</v>
      </c>
      <c r="C77" s="34" t="s">
        <v>493</v>
      </c>
      <c r="D77" s="34" t="s">
        <v>494</v>
      </c>
      <c r="E77" s="34" t="s">
        <v>495</v>
      </c>
      <c r="F77" s="34" t="s">
        <v>220</v>
      </c>
      <c r="G77" s="35">
        <v>130.66666666666666</v>
      </c>
      <c r="H77" s="36">
        <v>0.4</v>
      </c>
      <c r="I77" s="69"/>
      <c r="J77" s="70"/>
      <c r="K77" s="39">
        <f t="shared" ref="K77:K116" si="13">INT(J77/12*1720*I77)</f>
        <v>0</v>
      </c>
      <c r="L77" s="69"/>
      <c r="M77" s="70"/>
      <c r="N77" s="41">
        <f t="shared" ref="N77:N116" si="14">INT(M77/12*1720*L77)</f>
        <v>0</v>
      </c>
      <c r="O77" s="37">
        <f t="shared" si="12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496</v>
      </c>
      <c r="C78" s="34" t="s">
        <v>497</v>
      </c>
      <c r="D78" s="34" t="s">
        <v>498</v>
      </c>
      <c r="E78" s="34" t="s">
        <v>499</v>
      </c>
      <c r="F78" s="34" t="s">
        <v>220</v>
      </c>
      <c r="G78" s="35">
        <v>116.66666666666667</v>
      </c>
      <c r="H78" s="36">
        <v>0.4</v>
      </c>
      <c r="I78" s="69"/>
      <c r="J78" s="70"/>
      <c r="K78" s="39">
        <f t="shared" si="13"/>
        <v>0</v>
      </c>
      <c r="L78" s="69"/>
      <c r="M78" s="70"/>
      <c r="N78" s="41">
        <f t="shared" si="14"/>
        <v>0</v>
      </c>
      <c r="O78" s="37">
        <f t="shared" si="12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500</v>
      </c>
      <c r="C79" s="34" t="s">
        <v>501</v>
      </c>
      <c r="D79" s="34" t="s">
        <v>502</v>
      </c>
      <c r="E79" s="34" t="s">
        <v>503</v>
      </c>
      <c r="F79" s="34" t="s">
        <v>220</v>
      </c>
      <c r="G79" s="35">
        <v>132.66666666666666</v>
      </c>
      <c r="H79" s="36">
        <v>0.4</v>
      </c>
      <c r="I79" s="69"/>
      <c r="J79" s="70"/>
      <c r="K79" s="39">
        <f t="shared" si="13"/>
        <v>0</v>
      </c>
      <c r="L79" s="69"/>
      <c r="M79" s="70"/>
      <c r="N79" s="41">
        <f t="shared" si="14"/>
        <v>0</v>
      </c>
      <c r="O79" s="37">
        <f t="shared" si="12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504</v>
      </c>
      <c r="C80" s="34" t="s">
        <v>505</v>
      </c>
      <c r="D80" s="34" t="s">
        <v>486</v>
      </c>
      <c r="E80" s="34" t="s">
        <v>506</v>
      </c>
      <c r="F80" s="34" t="s">
        <v>220</v>
      </c>
      <c r="G80" s="35">
        <v>47.666666666666664</v>
      </c>
      <c r="H80" s="36">
        <v>0.2</v>
      </c>
      <c r="I80" s="69"/>
      <c r="J80" s="70"/>
      <c r="K80" s="39">
        <f t="shared" si="13"/>
        <v>0</v>
      </c>
      <c r="L80" s="69"/>
      <c r="M80" s="70"/>
      <c r="N80" s="41">
        <f t="shared" si="14"/>
        <v>0</v>
      </c>
      <c r="O80" s="37">
        <f t="shared" si="12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507</v>
      </c>
      <c r="C81" s="34" t="s">
        <v>508</v>
      </c>
      <c r="D81" s="34" t="s">
        <v>509</v>
      </c>
      <c r="E81" s="34" t="s">
        <v>510</v>
      </c>
      <c r="F81" s="34" t="s">
        <v>220</v>
      </c>
      <c r="G81" s="35">
        <v>32</v>
      </c>
      <c r="H81" s="36">
        <v>0.2</v>
      </c>
      <c r="I81" s="69"/>
      <c r="J81" s="70"/>
      <c r="K81" s="39">
        <f t="shared" si="13"/>
        <v>0</v>
      </c>
      <c r="L81" s="69"/>
      <c r="M81" s="70"/>
      <c r="N81" s="41">
        <f t="shared" si="14"/>
        <v>0</v>
      </c>
      <c r="O81" s="37">
        <f t="shared" si="12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511</v>
      </c>
      <c r="C82" s="34" t="s">
        <v>512</v>
      </c>
      <c r="D82" s="34" t="s">
        <v>513</v>
      </c>
      <c r="E82" s="34" t="s">
        <v>514</v>
      </c>
      <c r="F82" s="34" t="s">
        <v>220</v>
      </c>
      <c r="G82" s="35">
        <v>21</v>
      </c>
      <c r="H82" s="36">
        <v>0.2</v>
      </c>
      <c r="I82" s="69"/>
      <c r="J82" s="70"/>
      <c r="K82" s="39">
        <f t="shared" si="13"/>
        <v>0</v>
      </c>
      <c r="L82" s="69"/>
      <c r="M82" s="70"/>
      <c r="N82" s="41">
        <f t="shared" si="14"/>
        <v>0</v>
      </c>
      <c r="O82" s="37">
        <f t="shared" si="12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515</v>
      </c>
      <c r="C83" s="34" t="s">
        <v>516</v>
      </c>
      <c r="D83" s="34" t="s">
        <v>517</v>
      </c>
      <c r="E83" s="34" t="s">
        <v>518</v>
      </c>
      <c r="F83" s="34" t="s">
        <v>220</v>
      </c>
      <c r="G83" s="35">
        <v>95</v>
      </c>
      <c r="H83" s="36">
        <v>0.2</v>
      </c>
      <c r="I83" s="69"/>
      <c r="J83" s="70"/>
      <c r="K83" s="39">
        <f t="shared" si="13"/>
        <v>0</v>
      </c>
      <c r="L83" s="69"/>
      <c r="M83" s="70"/>
      <c r="N83" s="41">
        <f t="shared" si="14"/>
        <v>0</v>
      </c>
      <c r="O83" s="37">
        <f t="shared" si="12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519</v>
      </c>
      <c r="C84" s="34" t="s">
        <v>520</v>
      </c>
      <c r="D84" s="34" t="s">
        <v>521</v>
      </c>
      <c r="E84" s="34" t="s">
        <v>522</v>
      </c>
      <c r="F84" s="34" t="s">
        <v>220</v>
      </c>
      <c r="G84" s="35">
        <v>75.666666666666671</v>
      </c>
      <c r="H84" s="36">
        <v>0.2</v>
      </c>
      <c r="I84" s="69"/>
      <c r="J84" s="70"/>
      <c r="K84" s="39">
        <f t="shared" si="13"/>
        <v>0</v>
      </c>
      <c r="L84" s="69"/>
      <c r="M84" s="70"/>
      <c r="N84" s="41">
        <f t="shared" si="14"/>
        <v>0</v>
      </c>
      <c r="O84" s="37">
        <f t="shared" si="12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523</v>
      </c>
      <c r="C85" s="34" t="s">
        <v>524</v>
      </c>
      <c r="D85" s="34" t="s">
        <v>525</v>
      </c>
      <c r="E85" s="34" t="s">
        <v>526</v>
      </c>
      <c r="F85" s="34" t="s">
        <v>220</v>
      </c>
      <c r="G85" s="35">
        <v>124</v>
      </c>
      <c r="H85" s="36">
        <v>0.4</v>
      </c>
      <c r="I85" s="69"/>
      <c r="J85" s="70"/>
      <c r="K85" s="39">
        <f t="shared" si="13"/>
        <v>0</v>
      </c>
      <c r="L85" s="69"/>
      <c r="M85" s="70"/>
      <c r="N85" s="41">
        <f t="shared" si="14"/>
        <v>0</v>
      </c>
      <c r="O85" s="37">
        <f t="shared" si="12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>
        <v>650050860</v>
      </c>
      <c r="C86" s="34" t="s">
        <v>527</v>
      </c>
      <c r="D86" s="34" t="s">
        <v>528</v>
      </c>
      <c r="E86" s="34" t="s">
        <v>529</v>
      </c>
      <c r="F86" s="34" t="s">
        <v>220</v>
      </c>
      <c r="G86" s="35">
        <v>21.333333333333332</v>
      </c>
      <c r="H86" s="36">
        <v>0.2</v>
      </c>
      <c r="I86" s="69"/>
      <c r="J86" s="70"/>
      <c r="K86" s="39">
        <f t="shared" si="13"/>
        <v>0</v>
      </c>
      <c r="L86" s="69"/>
      <c r="M86" s="70"/>
      <c r="N86" s="41">
        <f t="shared" si="14"/>
        <v>0</v>
      </c>
      <c r="O86" s="37">
        <f t="shared" si="12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530</v>
      </c>
      <c r="C87" s="34" t="s">
        <v>531</v>
      </c>
      <c r="D87" s="34" t="s">
        <v>532</v>
      </c>
      <c r="E87" s="34" t="s">
        <v>533</v>
      </c>
      <c r="F87" s="34" t="s">
        <v>220</v>
      </c>
      <c r="G87" s="35">
        <v>155.33333333333334</v>
      </c>
      <c r="H87" s="36">
        <v>0.4</v>
      </c>
      <c r="I87" s="69"/>
      <c r="J87" s="70"/>
      <c r="K87" s="39">
        <f t="shared" si="13"/>
        <v>0</v>
      </c>
      <c r="L87" s="69"/>
      <c r="M87" s="70"/>
      <c r="N87" s="41">
        <f t="shared" si="14"/>
        <v>0</v>
      </c>
      <c r="O87" s="37">
        <f t="shared" si="12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534</v>
      </c>
      <c r="C88" s="34" t="s">
        <v>535</v>
      </c>
      <c r="D88" s="34" t="s">
        <v>536</v>
      </c>
      <c r="E88" s="34" t="s">
        <v>537</v>
      </c>
      <c r="F88" s="34" t="s">
        <v>220</v>
      </c>
      <c r="G88" s="35">
        <v>124.33333333333333</v>
      </c>
      <c r="H88" s="36">
        <v>0.4</v>
      </c>
      <c r="I88" s="69"/>
      <c r="J88" s="70"/>
      <c r="K88" s="39">
        <f t="shared" si="13"/>
        <v>0</v>
      </c>
      <c r="L88" s="69"/>
      <c r="M88" s="70"/>
      <c r="N88" s="41">
        <f t="shared" si="14"/>
        <v>0</v>
      </c>
      <c r="O88" s="37">
        <f t="shared" si="12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538</v>
      </c>
      <c r="C89" s="34" t="s">
        <v>539</v>
      </c>
      <c r="D89" s="34" t="s">
        <v>540</v>
      </c>
      <c r="E89" s="34" t="s">
        <v>541</v>
      </c>
      <c r="F89" s="34" t="s">
        <v>220</v>
      </c>
      <c r="G89" s="35">
        <v>171</v>
      </c>
      <c r="H89" s="36">
        <v>0.4</v>
      </c>
      <c r="I89" s="69"/>
      <c r="J89" s="70"/>
      <c r="K89" s="39">
        <f t="shared" si="13"/>
        <v>0</v>
      </c>
      <c r="L89" s="69"/>
      <c r="M89" s="70"/>
      <c r="N89" s="41">
        <f t="shared" si="14"/>
        <v>0</v>
      </c>
      <c r="O89" s="37">
        <f t="shared" si="12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542</v>
      </c>
      <c r="C90" s="34" t="s">
        <v>543</v>
      </c>
      <c r="D90" s="34" t="s">
        <v>544</v>
      </c>
      <c r="E90" s="34" t="s">
        <v>545</v>
      </c>
      <c r="F90" s="34" t="s">
        <v>220</v>
      </c>
      <c r="G90" s="35">
        <v>41.333333333333336</v>
      </c>
      <c r="H90" s="36">
        <v>0.2</v>
      </c>
      <c r="I90" s="69"/>
      <c r="J90" s="70"/>
      <c r="K90" s="39">
        <f t="shared" si="13"/>
        <v>0</v>
      </c>
      <c r="L90" s="69"/>
      <c r="M90" s="70"/>
      <c r="N90" s="41">
        <f t="shared" si="14"/>
        <v>0</v>
      </c>
      <c r="O90" s="37">
        <f t="shared" si="12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546</v>
      </c>
      <c r="C91" s="34" t="s">
        <v>547</v>
      </c>
      <c r="D91" s="34" t="s">
        <v>548</v>
      </c>
      <c r="E91" s="34" t="s">
        <v>549</v>
      </c>
      <c r="F91" s="34" t="s">
        <v>220</v>
      </c>
      <c r="G91" s="35">
        <v>39.333333333333336</v>
      </c>
      <c r="H91" s="36">
        <v>0.2</v>
      </c>
      <c r="I91" s="69"/>
      <c r="J91" s="70"/>
      <c r="K91" s="39">
        <f t="shared" si="13"/>
        <v>0</v>
      </c>
      <c r="L91" s="69"/>
      <c r="M91" s="70"/>
      <c r="N91" s="41">
        <f t="shared" si="14"/>
        <v>0</v>
      </c>
      <c r="O91" s="37">
        <f t="shared" si="12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550</v>
      </c>
      <c r="C92" s="34" t="s">
        <v>551</v>
      </c>
      <c r="D92" s="34" t="s">
        <v>552</v>
      </c>
      <c r="E92" s="34" t="s">
        <v>553</v>
      </c>
      <c r="F92" s="34" t="s">
        <v>220</v>
      </c>
      <c r="G92" s="35">
        <v>101.33333333333333</v>
      </c>
      <c r="H92" s="36">
        <v>0.4</v>
      </c>
      <c r="I92" s="69"/>
      <c r="J92" s="70"/>
      <c r="K92" s="39">
        <f t="shared" si="13"/>
        <v>0</v>
      </c>
      <c r="L92" s="69"/>
      <c r="M92" s="70"/>
      <c r="N92" s="41">
        <f t="shared" si="14"/>
        <v>0</v>
      </c>
      <c r="O92" s="37">
        <f t="shared" si="12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554</v>
      </c>
      <c r="C93" s="34" t="s">
        <v>555</v>
      </c>
      <c r="D93" s="34" t="s">
        <v>322</v>
      </c>
      <c r="E93" s="34" t="s">
        <v>556</v>
      </c>
      <c r="F93" s="34" t="s">
        <v>220</v>
      </c>
      <c r="G93" s="35">
        <v>29</v>
      </c>
      <c r="H93" s="36">
        <v>0.2</v>
      </c>
      <c r="I93" s="69"/>
      <c r="J93" s="70"/>
      <c r="K93" s="39">
        <f t="shared" si="13"/>
        <v>0</v>
      </c>
      <c r="L93" s="69"/>
      <c r="M93" s="70"/>
      <c r="N93" s="41">
        <f t="shared" si="14"/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557</v>
      </c>
      <c r="C94" s="34" t="s">
        <v>558</v>
      </c>
      <c r="D94" s="34" t="s">
        <v>322</v>
      </c>
      <c r="E94" s="34" t="s">
        <v>559</v>
      </c>
      <c r="F94" s="34" t="s">
        <v>220</v>
      </c>
      <c r="G94" s="35">
        <v>52</v>
      </c>
      <c r="H94" s="36">
        <v>0.2</v>
      </c>
      <c r="I94" s="69"/>
      <c r="J94" s="70"/>
      <c r="K94" s="39">
        <f t="shared" si="13"/>
        <v>0</v>
      </c>
      <c r="L94" s="69"/>
      <c r="M94" s="70"/>
      <c r="N94" s="41">
        <f t="shared" si="14"/>
        <v>0</v>
      </c>
      <c r="O94" s="37">
        <f t="shared" si="12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560</v>
      </c>
      <c r="C95" s="34" t="s">
        <v>561</v>
      </c>
      <c r="D95" s="34" t="s">
        <v>562</v>
      </c>
      <c r="E95" s="34" t="s">
        <v>563</v>
      </c>
      <c r="F95" s="34" t="s">
        <v>220</v>
      </c>
      <c r="G95" s="35">
        <v>49</v>
      </c>
      <c r="H95" s="36">
        <v>0.2</v>
      </c>
      <c r="I95" s="69"/>
      <c r="J95" s="70"/>
      <c r="K95" s="39">
        <f t="shared" si="13"/>
        <v>0</v>
      </c>
      <c r="L95" s="69"/>
      <c r="M95" s="70"/>
      <c r="N95" s="41">
        <f t="shared" si="14"/>
        <v>0</v>
      </c>
      <c r="O95" s="37">
        <f t="shared" si="12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564</v>
      </c>
      <c r="C96" s="34" t="s">
        <v>565</v>
      </c>
      <c r="D96" s="34" t="s">
        <v>417</v>
      </c>
      <c r="E96" s="34" t="s">
        <v>566</v>
      </c>
      <c r="F96" s="34" t="s">
        <v>220</v>
      </c>
      <c r="G96" s="35">
        <v>114</v>
      </c>
      <c r="H96" s="36">
        <v>0.4</v>
      </c>
      <c r="I96" s="69"/>
      <c r="J96" s="70"/>
      <c r="K96" s="39">
        <f t="shared" si="13"/>
        <v>0</v>
      </c>
      <c r="L96" s="69"/>
      <c r="M96" s="70"/>
      <c r="N96" s="41">
        <f t="shared" si="14"/>
        <v>0</v>
      </c>
      <c r="O96" s="37">
        <f t="shared" si="12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567</v>
      </c>
      <c r="C97" s="34" t="s">
        <v>568</v>
      </c>
      <c r="D97" s="34" t="s">
        <v>569</v>
      </c>
      <c r="E97" s="34" t="s">
        <v>570</v>
      </c>
      <c r="F97" s="34" t="s">
        <v>220</v>
      </c>
      <c r="G97" s="35">
        <v>135.33333333333334</v>
      </c>
      <c r="H97" s="36">
        <v>0.4</v>
      </c>
      <c r="I97" s="69"/>
      <c r="J97" s="70"/>
      <c r="K97" s="39">
        <f t="shared" si="13"/>
        <v>0</v>
      </c>
      <c r="L97" s="69"/>
      <c r="M97" s="70"/>
      <c r="N97" s="41">
        <f t="shared" si="14"/>
        <v>0</v>
      </c>
      <c r="O97" s="37">
        <f t="shared" si="12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571</v>
      </c>
      <c r="C98" s="34" t="s">
        <v>572</v>
      </c>
      <c r="D98" s="34" t="s">
        <v>573</v>
      </c>
      <c r="E98" s="34" t="s">
        <v>570</v>
      </c>
      <c r="F98" s="34" t="s">
        <v>220</v>
      </c>
      <c r="G98" s="35">
        <v>86</v>
      </c>
      <c r="H98" s="36">
        <v>0.2</v>
      </c>
      <c r="I98" s="69"/>
      <c r="J98" s="70"/>
      <c r="K98" s="39">
        <f t="shared" si="13"/>
        <v>0</v>
      </c>
      <c r="L98" s="69"/>
      <c r="M98" s="70"/>
      <c r="N98" s="41">
        <f t="shared" si="14"/>
        <v>0</v>
      </c>
      <c r="O98" s="37">
        <f t="shared" si="12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574</v>
      </c>
      <c r="C99" s="34" t="s">
        <v>575</v>
      </c>
      <c r="D99" s="34" t="s">
        <v>576</v>
      </c>
      <c r="E99" s="34" t="s">
        <v>570</v>
      </c>
      <c r="F99" s="34" t="s">
        <v>220</v>
      </c>
      <c r="G99" s="35">
        <v>112</v>
      </c>
      <c r="H99" s="36">
        <v>0.4</v>
      </c>
      <c r="I99" s="69"/>
      <c r="J99" s="70"/>
      <c r="K99" s="39">
        <f t="shared" si="13"/>
        <v>0</v>
      </c>
      <c r="L99" s="69"/>
      <c r="M99" s="70"/>
      <c r="N99" s="41">
        <f t="shared" si="14"/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577</v>
      </c>
      <c r="C100" s="34" t="s">
        <v>578</v>
      </c>
      <c r="D100" s="34" t="s">
        <v>579</v>
      </c>
      <c r="E100" s="34" t="s">
        <v>570</v>
      </c>
      <c r="F100" s="34" t="s">
        <v>220</v>
      </c>
      <c r="G100" s="35">
        <v>103.66666666666667</v>
      </c>
      <c r="H100" s="36">
        <v>0.4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580</v>
      </c>
      <c r="C101" s="34" t="s">
        <v>581</v>
      </c>
      <c r="D101" s="34" t="s">
        <v>582</v>
      </c>
      <c r="E101" s="34" t="s">
        <v>583</v>
      </c>
      <c r="F101" s="34" t="s">
        <v>220</v>
      </c>
      <c r="G101" s="35">
        <v>21.666666666666668</v>
      </c>
      <c r="H101" s="36">
        <v>0.2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584</v>
      </c>
      <c r="C102" s="34" t="s">
        <v>585</v>
      </c>
      <c r="D102" s="34" t="s">
        <v>586</v>
      </c>
      <c r="E102" s="34" t="s">
        <v>587</v>
      </c>
      <c r="F102" s="34" t="s">
        <v>220</v>
      </c>
      <c r="G102" s="35">
        <v>123</v>
      </c>
      <c r="H102" s="36">
        <v>0.4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588</v>
      </c>
      <c r="C103" s="34" t="s">
        <v>589</v>
      </c>
      <c r="D103" s="34" t="s">
        <v>401</v>
      </c>
      <c r="E103" s="34" t="s">
        <v>590</v>
      </c>
      <c r="F103" s="34" t="s">
        <v>220</v>
      </c>
      <c r="G103" s="35">
        <v>170</v>
      </c>
      <c r="H103" s="36">
        <v>0.4</v>
      </c>
      <c r="I103" s="69"/>
      <c r="J103" s="70"/>
      <c r="K103" s="39">
        <f t="shared" si="13"/>
        <v>0</v>
      </c>
      <c r="L103" s="69"/>
      <c r="M103" s="70"/>
      <c r="N103" s="41">
        <f t="shared" si="14"/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591</v>
      </c>
      <c r="C104" s="34" t="s">
        <v>592</v>
      </c>
      <c r="D104" s="34" t="s">
        <v>593</v>
      </c>
      <c r="E104" s="34" t="s">
        <v>594</v>
      </c>
      <c r="F104" s="34" t="s">
        <v>220</v>
      </c>
      <c r="G104" s="35">
        <v>33.333333333333336</v>
      </c>
      <c r="H104" s="36">
        <v>0.2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595</v>
      </c>
      <c r="C105" s="34" t="s">
        <v>596</v>
      </c>
      <c r="D105" s="34" t="s">
        <v>444</v>
      </c>
      <c r="E105" s="34" t="s">
        <v>597</v>
      </c>
      <c r="F105" s="34" t="s">
        <v>220</v>
      </c>
      <c r="G105" s="35">
        <v>136.66666666666666</v>
      </c>
      <c r="H105" s="36">
        <v>0.4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598</v>
      </c>
      <c r="C106" s="34" t="s">
        <v>599</v>
      </c>
      <c r="D106" s="34" t="s">
        <v>600</v>
      </c>
      <c r="E106" s="34" t="s">
        <v>601</v>
      </c>
      <c r="F106" s="34" t="s">
        <v>220</v>
      </c>
      <c r="G106" s="35">
        <v>27.666666666666668</v>
      </c>
      <c r="H106" s="36">
        <v>0.2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602</v>
      </c>
      <c r="C107" s="34" t="s">
        <v>603</v>
      </c>
      <c r="D107" s="34" t="s">
        <v>604</v>
      </c>
      <c r="E107" s="34" t="s">
        <v>605</v>
      </c>
      <c r="F107" s="34" t="s">
        <v>220</v>
      </c>
      <c r="G107" s="35">
        <v>25</v>
      </c>
      <c r="H107" s="36">
        <v>0.2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606</v>
      </c>
      <c r="C108" s="34" t="s">
        <v>607</v>
      </c>
      <c r="D108" s="34" t="s">
        <v>608</v>
      </c>
      <c r="E108" s="34" t="s">
        <v>609</v>
      </c>
      <c r="F108" s="34" t="s">
        <v>220</v>
      </c>
      <c r="G108" s="35">
        <v>56.333333333333336</v>
      </c>
      <c r="H108" s="36">
        <v>0.2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610</v>
      </c>
      <c r="C109" s="34" t="s">
        <v>611</v>
      </c>
      <c r="D109" s="34" t="s">
        <v>612</v>
      </c>
      <c r="E109" s="34" t="s">
        <v>613</v>
      </c>
      <c r="F109" s="34" t="s">
        <v>220</v>
      </c>
      <c r="G109" s="35">
        <v>21.333333333333332</v>
      </c>
      <c r="H109" s="36">
        <v>0.2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614</v>
      </c>
      <c r="C110" s="34" t="s">
        <v>615</v>
      </c>
      <c r="D110" s="34" t="s">
        <v>260</v>
      </c>
      <c r="E110" s="34" t="s">
        <v>616</v>
      </c>
      <c r="F110" s="34" t="s">
        <v>220</v>
      </c>
      <c r="G110" s="35">
        <v>90.333333333333329</v>
      </c>
      <c r="H110" s="36">
        <v>0.2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617</v>
      </c>
      <c r="C111" s="34" t="s">
        <v>618</v>
      </c>
      <c r="D111" s="34" t="s">
        <v>458</v>
      </c>
      <c r="E111" s="34" t="s">
        <v>619</v>
      </c>
      <c r="F111" s="34" t="s">
        <v>220</v>
      </c>
      <c r="G111" s="35">
        <v>29</v>
      </c>
      <c r="H111" s="36">
        <v>0.2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620</v>
      </c>
      <c r="C112" s="34" t="s">
        <v>621</v>
      </c>
      <c r="D112" s="34" t="s">
        <v>622</v>
      </c>
      <c r="E112" s="34" t="s">
        <v>623</v>
      </c>
      <c r="F112" s="34" t="s">
        <v>220</v>
      </c>
      <c r="G112" s="35">
        <v>155</v>
      </c>
      <c r="H112" s="36">
        <v>0.4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624</v>
      </c>
      <c r="C113" s="34" t="s">
        <v>625</v>
      </c>
      <c r="D113" s="34" t="s">
        <v>626</v>
      </c>
      <c r="E113" s="65" t="s">
        <v>627</v>
      </c>
      <c r="F113" s="34" t="s">
        <v>220</v>
      </c>
      <c r="G113" s="35">
        <v>178.33333333333334</v>
      </c>
      <c r="H113" s="36">
        <v>0.4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628</v>
      </c>
      <c r="C114" s="34" t="s">
        <v>629</v>
      </c>
      <c r="D114" s="34" t="s">
        <v>630</v>
      </c>
      <c r="E114" s="34" t="s">
        <v>631</v>
      </c>
      <c r="F114" s="34" t="s">
        <v>220</v>
      </c>
      <c r="G114" s="35">
        <v>22.666666666666668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632</v>
      </c>
      <c r="C115" s="34" t="s">
        <v>633</v>
      </c>
      <c r="D115" s="34" t="s">
        <v>634</v>
      </c>
      <c r="E115" s="34" t="s">
        <v>635</v>
      </c>
      <c r="F115" s="34" t="s">
        <v>220</v>
      </c>
      <c r="G115" s="35">
        <v>86.333333333333329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thickBot="1" x14ac:dyDescent="0.35">
      <c r="B116" s="40" t="s">
        <v>636</v>
      </c>
      <c r="C116" s="34" t="s">
        <v>637</v>
      </c>
      <c r="D116" s="34" t="s">
        <v>638</v>
      </c>
      <c r="E116" s="34" t="s">
        <v>639</v>
      </c>
      <c r="F116" s="34" t="s">
        <v>220</v>
      </c>
      <c r="G116" s="35">
        <v>25.666666666666668</v>
      </c>
      <c r="H116" s="36">
        <v>0.2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33" customHeight="1" thickBot="1" x14ac:dyDescent="0.35">
      <c r="B117" s="142" t="s">
        <v>6258</v>
      </c>
      <c r="C117" s="143"/>
      <c r="D117" s="143"/>
      <c r="E117" s="106" t="s">
        <v>6276</v>
      </c>
      <c r="F117" s="106">
        <f>O117</f>
        <v>0</v>
      </c>
      <c r="G117" s="107"/>
      <c r="H117" s="108"/>
      <c r="I117" s="144">
        <f>SUM(K5:K116)</f>
        <v>0</v>
      </c>
      <c r="J117" s="145"/>
      <c r="K117" s="146"/>
      <c r="L117" s="144">
        <f>SUM(N5:N116)</f>
        <v>0</v>
      </c>
      <c r="M117" s="145"/>
      <c r="N117" s="146"/>
      <c r="O117" s="29">
        <f>SUM(O5:O116)</f>
        <v>0</v>
      </c>
    </row>
    <row r="205" spans="2:2" x14ac:dyDescent="0.3">
      <c r="B205" s="28"/>
    </row>
    <row r="206" spans="2:2" x14ac:dyDescent="0.3">
      <c r="B206" s="28"/>
    </row>
    <row r="207" spans="2:2" x14ac:dyDescent="0.3">
      <c r="B207" s="28"/>
    </row>
    <row r="208" spans="2:2" x14ac:dyDescent="0.3">
      <c r="B208" s="28"/>
    </row>
    <row r="209" spans="2:2" x14ac:dyDescent="0.3">
      <c r="B209" s="28"/>
    </row>
    <row r="210" spans="2:2" x14ac:dyDescent="0.3">
      <c r="B210" s="28"/>
    </row>
    <row r="211" spans="2:2" x14ac:dyDescent="0.3">
      <c r="B211" s="28"/>
    </row>
    <row r="212" spans="2:2" x14ac:dyDescent="0.3">
      <c r="B212" s="28"/>
    </row>
    <row r="213" spans="2:2" x14ac:dyDescent="0.3">
      <c r="B213" s="28"/>
    </row>
    <row r="214" spans="2:2" x14ac:dyDescent="0.3">
      <c r="B214" s="28"/>
    </row>
    <row r="215" spans="2:2" x14ac:dyDescent="0.3">
      <c r="B215" s="28"/>
    </row>
    <row r="216" spans="2:2" x14ac:dyDescent="0.3">
      <c r="B216" s="28"/>
    </row>
    <row r="217" spans="2:2" x14ac:dyDescent="0.3">
      <c r="B217" s="28"/>
    </row>
    <row r="218" spans="2:2" x14ac:dyDescent="0.3">
      <c r="B218" s="28"/>
    </row>
    <row r="219" spans="2:2" x14ac:dyDescent="0.3">
      <c r="B219" s="28"/>
    </row>
    <row r="220" spans="2:2" x14ac:dyDescent="0.3">
      <c r="B220" s="28"/>
    </row>
    <row r="221" spans="2:2" x14ac:dyDescent="0.3">
      <c r="B221" s="28"/>
    </row>
    <row r="222" spans="2:2" x14ac:dyDescent="0.3">
      <c r="B222" s="28"/>
    </row>
    <row r="223" spans="2:2" x14ac:dyDescent="0.3">
      <c r="B223" s="28"/>
    </row>
    <row r="224" spans="2:2" x14ac:dyDescent="0.3">
      <c r="B224" s="28"/>
    </row>
    <row r="225" spans="2:2" x14ac:dyDescent="0.3">
      <c r="B225" s="28"/>
    </row>
    <row r="226" spans="2:2" x14ac:dyDescent="0.3">
      <c r="B226" s="28"/>
    </row>
    <row r="227" spans="2:2" x14ac:dyDescent="0.3">
      <c r="B227" s="28"/>
    </row>
    <row r="228" spans="2:2" x14ac:dyDescent="0.3">
      <c r="B228" s="28"/>
    </row>
    <row r="229" spans="2:2" x14ac:dyDescent="0.3">
      <c r="B229" s="28"/>
    </row>
    <row r="230" spans="2:2" x14ac:dyDescent="0.3">
      <c r="B230" s="28"/>
    </row>
    <row r="231" spans="2:2" x14ac:dyDescent="0.3">
      <c r="B231" s="28"/>
    </row>
    <row r="232" spans="2:2" x14ac:dyDescent="0.3">
      <c r="B232" s="28"/>
    </row>
    <row r="233" spans="2:2" x14ac:dyDescent="0.3">
      <c r="B233" s="28"/>
    </row>
    <row r="234" spans="2:2" x14ac:dyDescent="0.3">
      <c r="B234" s="28"/>
    </row>
    <row r="235" spans="2:2" x14ac:dyDescent="0.3">
      <c r="B235" s="28"/>
    </row>
    <row r="236" spans="2:2" x14ac:dyDescent="0.3">
      <c r="B236" s="28"/>
    </row>
    <row r="237" spans="2:2" x14ac:dyDescent="0.3">
      <c r="B237" s="28"/>
    </row>
    <row r="238" spans="2:2" x14ac:dyDescent="0.3">
      <c r="B238" s="28"/>
    </row>
    <row r="239" spans="2:2" x14ac:dyDescent="0.3">
      <c r="B239" s="28"/>
    </row>
  </sheetData>
  <sheetProtection algorithmName="SHA-512" hashValue="BEffeZKDQ01Fw1ElyofsrZolucCbNOIaFCCTNhMvyfJhImU4PfGSg6lflLyeJ+fFP1+ZQv7Ay1N03laqOUWv8g==" saltValue="6mN9O4Sq8Li/g5Z2/6jYhw==" spinCount="100000" sheet="1" objects="1" scenarios="1" autoFilter="0"/>
  <mergeCells count="10">
    <mergeCell ref="Q2:Q3"/>
    <mergeCell ref="R2:R3"/>
    <mergeCell ref="I2:K2"/>
    <mergeCell ref="L2:N2"/>
    <mergeCell ref="B117:D117"/>
    <mergeCell ref="I117:K117"/>
    <mergeCell ref="L117:N117"/>
    <mergeCell ref="B4:D4"/>
    <mergeCell ref="I4:K4"/>
    <mergeCell ref="L4:N4"/>
  </mergeCells>
  <conditionalFormatting sqref="B5:B116">
    <cfRule type="expression" dxfId="123" priority="28">
      <formula>O5=1</formula>
    </cfRule>
  </conditionalFormatting>
  <conditionalFormatting sqref="C5:C116">
    <cfRule type="expression" dxfId="122" priority="27">
      <formula>O5=1</formula>
    </cfRule>
  </conditionalFormatting>
  <conditionalFormatting sqref="E5:E116">
    <cfRule type="expression" dxfId="121" priority="26">
      <formula>O5=1</formula>
    </cfRule>
  </conditionalFormatting>
  <conditionalFormatting sqref="F5:F116">
    <cfRule type="expression" dxfId="120" priority="25">
      <formula>O5=1</formula>
    </cfRule>
  </conditionalFormatting>
  <conditionalFormatting sqref="G5:G116">
    <cfRule type="expression" dxfId="119" priority="24">
      <formula>O5=1</formula>
    </cfRule>
  </conditionalFormatting>
  <conditionalFormatting sqref="H5:H116">
    <cfRule type="expression" dxfId="118" priority="21">
      <formula>O5=1</formula>
    </cfRule>
  </conditionalFormatting>
  <conditionalFormatting sqref="H5:H116">
    <cfRule type="expression" dxfId="117" priority="3">
      <formula>$I5+$L5&gt;$H5</formula>
    </cfRule>
  </conditionalFormatting>
  <conditionalFormatting sqref="K5:K116">
    <cfRule type="expression" dxfId="116" priority="2">
      <formula>$Q5=0</formula>
    </cfRule>
  </conditionalFormatting>
  <conditionalFormatting sqref="N5:N116">
    <cfRule type="expression" dxfId="115" priority="1">
      <formula>$R5=0</formula>
    </cfRule>
  </conditionalFormatting>
  <dataValidations count="1">
    <dataValidation type="whole" allowBlank="1" showInputMessage="1" showErrorMessage="1" sqref="N5:N116 K5:K116" xr:uid="{244A44CC-A576-436B-9CD2-E16FB02EA0C5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6D851-D7D7-44D3-BFC8-95FE74B99BF4}">
          <x14:formula1>
            <xm:f>data!$B$1:$B$33</xm:f>
          </x14:formula1>
          <xm:sqref>M5:M116 J5:J116</xm:sqref>
        </x14:dataValidation>
        <x14:dataValidation type="list" allowBlank="1" showInputMessage="1" showErrorMessage="1" xr:uid="{31480BC2-7B93-49D2-B9DB-6CBEC70523CB}">
          <x14:formula1>
            <xm:f>data!$A$1:$A$5</xm:f>
          </x14:formula1>
          <xm:sqref>L5:L116 I5:I116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5BF3-5107-4506-9C0F-C3D839416554}">
  <dimension ref="A1:R412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4.33203125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Jihomoravský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F233</f>
        <v>0</v>
      </c>
      <c r="G4" s="107"/>
      <c r="H4" s="108"/>
      <c r="I4" s="144">
        <f>I233</f>
        <v>0</v>
      </c>
      <c r="J4" s="145"/>
      <c r="K4" s="145"/>
      <c r="L4" s="144">
        <f>L233</f>
        <v>0</v>
      </c>
      <c r="M4" s="145"/>
      <c r="N4" s="146"/>
      <c r="P4" s="37"/>
    </row>
    <row r="5" spans="1:18" ht="20.100000000000001" customHeight="1" x14ac:dyDescent="0.3">
      <c r="B5" s="40" t="s">
        <v>640</v>
      </c>
      <c r="C5" s="34" t="s">
        <v>641</v>
      </c>
      <c r="D5" s="34" t="s">
        <v>642</v>
      </c>
      <c r="E5" s="34" t="s">
        <v>643</v>
      </c>
      <c r="F5" s="34" t="s">
        <v>644</v>
      </c>
      <c r="G5" s="35">
        <v>96.333333333333329</v>
      </c>
      <c r="H5" s="36">
        <v>0.2</v>
      </c>
      <c r="I5" s="69"/>
      <c r="J5" s="70"/>
      <c r="K5" s="39">
        <f t="shared" ref="K5:K26" si="0">INT(J5/12*1720*I5)</f>
        <v>0</v>
      </c>
      <c r="L5" s="69"/>
      <c r="M5" s="70"/>
      <c r="N5" s="41">
        <f t="shared" ref="N5:N26" si="1">INT(M5/12*1720*L5)</f>
        <v>0</v>
      </c>
      <c r="O5" s="37">
        <f t="shared" ref="O5:O25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645</v>
      </c>
      <c r="C6" s="34" t="s">
        <v>646</v>
      </c>
      <c r="D6" s="34" t="s">
        <v>218</v>
      </c>
      <c r="E6" s="34" t="s">
        <v>647</v>
      </c>
      <c r="F6" s="34" t="s">
        <v>644</v>
      </c>
      <c r="G6" s="35">
        <v>86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648</v>
      </c>
      <c r="C7" s="34" t="s">
        <v>649</v>
      </c>
      <c r="D7" s="34" t="s">
        <v>650</v>
      </c>
      <c r="E7" s="34" t="s">
        <v>651</v>
      </c>
      <c r="F7" s="34" t="s">
        <v>644</v>
      </c>
      <c r="G7" s="35">
        <v>159.66666666666666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652</v>
      </c>
      <c r="C8" s="34" t="s">
        <v>653</v>
      </c>
      <c r="D8" s="34" t="s">
        <v>654</v>
      </c>
      <c r="E8" s="34" t="s">
        <v>655</v>
      </c>
      <c r="F8" s="34" t="s">
        <v>644</v>
      </c>
      <c r="G8" s="35">
        <v>85.666666666666671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656</v>
      </c>
      <c r="C9" s="34" t="s">
        <v>657</v>
      </c>
      <c r="D9" s="34" t="s">
        <v>658</v>
      </c>
      <c r="E9" s="34" t="s">
        <v>659</v>
      </c>
      <c r="F9" s="34" t="s">
        <v>644</v>
      </c>
      <c r="G9" s="35">
        <v>163.33333333333334</v>
      </c>
      <c r="H9" s="36">
        <v>0.4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660</v>
      </c>
      <c r="C10" s="34" t="s">
        <v>661</v>
      </c>
      <c r="D10" s="34" t="s">
        <v>662</v>
      </c>
      <c r="E10" s="34" t="s">
        <v>663</v>
      </c>
      <c r="F10" s="34" t="s">
        <v>644</v>
      </c>
      <c r="G10" s="35">
        <v>120.66666666666667</v>
      </c>
      <c r="H10" s="36">
        <v>0.4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664</v>
      </c>
      <c r="C11" s="34" t="s">
        <v>665</v>
      </c>
      <c r="D11" s="34" t="s">
        <v>666</v>
      </c>
      <c r="E11" s="34" t="s">
        <v>667</v>
      </c>
      <c r="F11" s="34" t="s">
        <v>644</v>
      </c>
      <c r="G11" s="35">
        <v>136.66666666666666</v>
      </c>
      <c r="H11" s="36">
        <v>0.4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668</v>
      </c>
      <c r="C12" s="34" t="s">
        <v>669</v>
      </c>
      <c r="D12" s="34" t="s">
        <v>326</v>
      </c>
      <c r="E12" s="34" t="s">
        <v>670</v>
      </c>
      <c r="F12" s="34" t="s">
        <v>644</v>
      </c>
      <c r="G12" s="35">
        <v>37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671</v>
      </c>
      <c r="C13" s="34" t="s">
        <v>672</v>
      </c>
      <c r="D13" s="34" t="s">
        <v>673</v>
      </c>
      <c r="E13" s="34" t="s">
        <v>674</v>
      </c>
      <c r="F13" s="34" t="s">
        <v>644</v>
      </c>
      <c r="G13" s="35">
        <v>37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675</v>
      </c>
      <c r="C14" s="34" t="s">
        <v>676</v>
      </c>
      <c r="D14" s="34" t="s">
        <v>444</v>
      </c>
      <c r="E14" s="34" t="s">
        <v>677</v>
      </c>
      <c r="F14" s="34" t="s">
        <v>644</v>
      </c>
      <c r="G14" s="35">
        <v>55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678</v>
      </c>
      <c r="C15" s="34" t="s">
        <v>679</v>
      </c>
      <c r="D15" s="34" t="s">
        <v>680</v>
      </c>
      <c r="E15" s="34" t="s">
        <v>681</v>
      </c>
      <c r="F15" s="34" t="s">
        <v>644</v>
      </c>
      <c r="G15" s="35">
        <v>81.666666666666671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682</v>
      </c>
      <c r="C16" s="34" t="s">
        <v>683</v>
      </c>
      <c r="D16" s="34" t="s">
        <v>684</v>
      </c>
      <c r="E16" s="34" t="s">
        <v>685</v>
      </c>
      <c r="F16" s="34" t="s">
        <v>644</v>
      </c>
      <c r="G16" s="35">
        <v>62.666666666666664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686</v>
      </c>
      <c r="C17" s="34" t="s">
        <v>687</v>
      </c>
      <c r="D17" s="34" t="s">
        <v>688</v>
      </c>
      <c r="E17" s="34" t="s">
        <v>689</v>
      </c>
      <c r="F17" s="34" t="s">
        <v>644</v>
      </c>
      <c r="G17" s="35">
        <v>34.333333333333336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690</v>
      </c>
      <c r="C18" s="34" t="s">
        <v>691</v>
      </c>
      <c r="D18" s="34" t="s">
        <v>692</v>
      </c>
      <c r="E18" s="34" t="s">
        <v>693</v>
      </c>
      <c r="F18" s="34" t="s">
        <v>644</v>
      </c>
      <c r="G18" s="35">
        <v>52.333333333333336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694</v>
      </c>
      <c r="C19" s="34" t="s">
        <v>695</v>
      </c>
      <c r="D19" s="34" t="s">
        <v>696</v>
      </c>
      <c r="E19" s="34" t="s">
        <v>693</v>
      </c>
      <c r="F19" s="34" t="s">
        <v>644</v>
      </c>
      <c r="G19" s="35">
        <v>29.333333333333332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697</v>
      </c>
      <c r="C20" s="34" t="s">
        <v>698</v>
      </c>
      <c r="D20" s="34" t="s">
        <v>699</v>
      </c>
      <c r="E20" s="34" t="s">
        <v>693</v>
      </c>
      <c r="F20" s="34" t="s">
        <v>644</v>
      </c>
      <c r="G20" s="35">
        <v>167</v>
      </c>
      <c r="H20" s="36">
        <v>0.4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700</v>
      </c>
      <c r="C21" s="34" t="s">
        <v>701</v>
      </c>
      <c r="D21" s="34" t="s">
        <v>702</v>
      </c>
      <c r="E21" s="34" t="s">
        <v>693</v>
      </c>
      <c r="F21" s="34" t="s">
        <v>644</v>
      </c>
      <c r="G21" s="35">
        <v>60.666666666666664</v>
      </c>
      <c r="H21" s="36">
        <v>0.2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703</v>
      </c>
      <c r="C22" s="34" t="s">
        <v>704</v>
      </c>
      <c r="D22" s="34" t="s">
        <v>705</v>
      </c>
      <c r="E22" s="34" t="s">
        <v>693</v>
      </c>
      <c r="F22" s="34" t="s">
        <v>644</v>
      </c>
      <c r="G22" s="35">
        <v>35.666666666666664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706</v>
      </c>
      <c r="C23" s="34" t="s">
        <v>707</v>
      </c>
      <c r="D23" s="34" t="s">
        <v>708</v>
      </c>
      <c r="E23" s="34" t="s">
        <v>693</v>
      </c>
      <c r="F23" s="34" t="s">
        <v>644</v>
      </c>
      <c r="G23" s="35">
        <v>73.333333333333329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709</v>
      </c>
      <c r="C24" s="34" t="s">
        <v>710</v>
      </c>
      <c r="D24" s="34" t="s">
        <v>711</v>
      </c>
      <c r="E24" s="34" t="s">
        <v>693</v>
      </c>
      <c r="F24" s="34" t="s">
        <v>644</v>
      </c>
      <c r="G24" s="35">
        <v>33.333333333333336</v>
      </c>
      <c r="H24" s="36">
        <v>0.2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712</v>
      </c>
      <c r="C25" s="34" t="s">
        <v>713</v>
      </c>
      <c r="D25" s="34" t="s">
        <v>714</v>
      </c>
      <c r="E25" s="34" t="s">
        <v>693</v>
      </c>
      <c r="F25" s="34" t="s">
        <v>644</v>
      </c>
      <c r="G25" s="35">
        <v>101.33333333333333</v>
      </c>
      <c r="H25" s="36">
        <v>0.4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715</v>
      </c>
      <c r="C26" s="34" t="s">
        <v>716</v>
      </c>
      <c r="D26" s="34" t="s">
        <v>717</v>
      </c>
      <c r="E26" s="34" t="s">
        <v>693</v>
      </c>
      <c r="F26" s="34" t="s">
        <v>644</v>
      </c>
      <c r="G26" s="35">
        <v>84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ref="O26:O87" si="6">IF(K26+N26&gt;0,1,0)</f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718</v>
      </c>
      <c r="C27" s="34" t="s">
        <v>719</v>
      </c>
      <c r="D27" s="34" t="s">
        <v>720</v>
      </c>
      <c r="E27" s="34" t="s">
        <v>693</v>
      </c>
      <c r="F27" s="34" t="s">
        <v>644</v>
      </c>
      <c r="G27" s="35">
        <v>86</v>
      </c>
      <c r="H27" s="36">
        <v>0.2</v>
      </c>
      <c r="I27" s="69"/>
      <c r="J27" s="70"/>
      <c r="K27" s="39">
        <f t="shared" ref="K27:K88" si="7">INT(J27/12*1720*I27)</f>
        <v>0</v>
      </c>
      <c r="L27" s="69"/>
      <c r="M27" s="70"/>
      <c r="N27" s="41">
        <f t="shared" ref="N27:N88" si="8">INT(M27/12*1720*L27)</f>
        <v>0</v>
      </c>
      <c r="O27" s="37">
        <f t="shared" si="6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721</v>
      </c>
      <c r="C28" s="34" t="s">
        <v>722</v>
      </c>
      <c r="D28" s="34" t="s">
        <v>723</v>
      </c>
      <c r="E28" s="34" t="s">
        <v>693</v>
      </c>
      <c r="F28" s="34" t="s">
        <v>644</v>
      </c>
      <c r="G28" s="35">
        <v>61.666666666666664</v>
      </c>
      <c r="H28" s="36">
        <v>0.2</v>
      </c>
      <c r="I28" s="69"/>
      <c r="J28" s="70"/>
      <c r="K28" s="39">
        <f t="shared" si="7"/>
        <v>0</v>
      </c>
      <c r="L28" s="69"/>
      <c r="M28" s="70"/>
      <c r="N28" s="41">
        <f t="shared" si="8"/>
        <v>0</v>
      </c>
      <c r="O28" s="37">
        <f t="shared" si="6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724</v>
      </c>
      <c r="C29" s="34" t="s">
        <v>725</v>
      </c>
      <c r="D29" s="34" t="s">
        <v>702</v>
      </c>
      <c r="E29" s="34" t="s">
        <v>693</v>
      </c>
      <c r="F29" s="34" t="s">
        <v>644</v>
      </c>
      <c r="G29" s="35">
        <v>50</v>
      </c>
      <c r="H29" s="36">
        <v>0.2</v>
      </c>
      <c r="I29" s="69"/>
      <c r="J29" s="70"/>
      <c r="K29" s="39">
        <f t="shared" si="7"/>
        <v>0</v>
      </c>
      <c r="L29" s="69"/>
      <c r="M29" s="70"/>
      <c r="N29" s="41">
        <f t="shared" si="8"/>
        <v>0</v>
      </c>
      <c r="O29" s="37">
        <f t="shared" si="6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726</v>
      </c>
      <c r="C30" s="34" t="s">
        <v>727</v>
      </c>
      <c r="D30" s="34" t="s">
        <v>728</v>
      </c>
      <c r="E30" s="34" t="s">
        <v>693</v>
      </c>
      <c r="F30" s="34" t="s">
        <v>644</v>
      </c>
      <c r="G30" s="35">
        <v>98.666666666666671</v>
      </c>
      <c r="H30" s="36">
        <v>0.2</v>
      </c>
      <c r="I30" s="69"/>
      <c r="J30" s="70"/>
      <c r="K30" s="39">
        <f t="shared" si="7"/>
        <v>0</v>
      </c>
      <c r="L30" s="69"/>
      <c r="M30" s="70"/>
      <c r="N30" s="41">
        <f t="shared" si="8"/>
        <v>0</v>
      </c>
      <c r="O30" s="37">
        <f t="shared" si="6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729</v>
      </c>
      <c r="C31" s="34" t="s">
        <v>730</v>
      </c>
      <c r="D31" s="34" t="s">
        <v>731</v>
      </c>
      <c r="E31" s="34" t="s">
        <v>693</v>
      </c>
      <c r="F31" s="34" t="s">
        <v>644</v>
      </c>
      <c r="G31" s="35">
        <v>122</v>
      </c>
      <c r="H31" s="36">
        <v>0.4</v>
      </c>
      <c r="I31" s="69"/>
      <c r="J31" s="70"/>
      <c r="K31" s="39">
        <f t="shared" si="7"/>
        <v>0</v>
      </c>
      <c r="L31" s="69"/>
      <c r="M31" s="70"/>
      <c r="N31" s="41">
        <f t="shared" si="8"/>
        <v>0</v>
      </c>
      <c r="O31" s="37">
        <f t="shared" si="6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732</v>
      </c>
      <c r="C32" s="34" t="s">
        <v>733</v>
      </c>
      <c r="D32" s="34" t="s">
        <v>734</v>
      </c>
      <c r="E32" s="34" t="s">
        <v>693</v>
      </c>
      <c r="F32" s="34" t="s">
        <v>644</v>
      </c>
      <c r="G32" s="35">
        <v>125.66666666666667</v>
      </c>
      <c r="H32" s="36">
        <v>0.4</v>
      </c>
      <c r="I32" s="69"/>
      <c r="J32" s="70"/>
      <c r="K32" s="39">
        <f t="shared" si="7"/>
        <v>0</v>
      </c>
      <c r="L32" s="69"/>
      <c r="M32" s="70"/>
      <c r="N32" s="41">
        <f t="shared" si="8"/>
        <v>0</v>
      </c>
      <c r="O32" s="37">
        <f t="shared" si="6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735</v>
      </c>
      <c r="C33" s="34" t="s">
        <v>736</v>
      </c>
      <c r="D33" s="34" t="s">
        <v>737</v>
      </c>
      <c r="E33" s="34" t="s">
        <v>693</v>
      </c>
      <c r="F33" s="34" t="s">
        <v>644</v>
      </c>
      <c r="G33" s="35">
        <v>173</v>
      </c>
      <c r="H33" s="36">
        <v>0.4</v>
      </c>
      <c r="I33" s="69"/>
      <c r="J33" s="70"/>
      <c r="K33" s="39">
        <f t="shared" si="7"/>
        <v>0</v>
      </c>
      <c r="L33" s="69"/>
      <c r="M33" s="70"/>
      <c r="N33" s="41">
        <f t="shared" si="8"/>
        <v>0</v>
      </c>
      <c r="O33" s="37">
        <f t="shared" si="6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738</v>
      </c>
      <c r="C34" s="34" t="s">
        <v>739</v>
      </c>
      <c r="D34" s="34" t="s">
        <v>740</v>
      </c>
      <c r="E34" s="34" t="s">
        <v>693</v>
      </c>
      <c r="F34" s="34" t="s">
        <v>644</v>
      </c>
      <c r="G34" s="35">
        <v>134.33333333333334</v>
      </c>
      <c r="H34" s="36">
        <v>0.4</v>
      </c>
      <c r="I34" s="69"/>
      <c r="J34" s="70"/>
      <c r="K34" s="39">
        <f t="shared" si="7"/>
        <v>0</v>
      </c>
      <c r="L34" s="69"/>
      <c r="M34" s="70"/>
      <c r="N34" s="41">
        <f t="shared" si="8"/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741</v>
      </c>
      <c r="C35" s="34" t="s">
        <v>742</v>
      </c>
      <c r="D35" s="34" t="s">
        <v>743</v>
      </c>
      <c r="E35" s="34" t="s">
        <v>693</v>
      </c>
      <c r="F35" s="34" t="s">
        <v>644</v>
      </c>
      <c r="G35" s="35">
        <v>87.333333333333329</v>
      </c>
      <c r="H35" s="36">
        <v>0.2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744</v>
      </c>
      <c r="C36" s="34" t="s">
        <v>745</v>
      </c>
      <c r="D36" s="34" t="s">
        <v>746</v>
      </c>
      <c r="E36" s="34" t="s">
        <v>693</v>
      </c>
      <c r="F36" s="34" t="s">
        <v>644</v>
      </c>
      <c r="G36" s="35">
        <v>44.333333333333336</v>
      </c>
      <c r="H36" s="36">
        <v>0.2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747</v>
      </c>
      <c r="C37" s="34" t="s">
        <v>748</v>
      </c>
      <c r="D37" s="34" t="s">
        <v>749</v>
      </c>
      <c r="E37" s="34" t="s">
        <v>693</v>
      </c>
      <c r="F37" s="34" t="s">
        <v>644</v>
      </c>
      <c r="G37" s="35">
        <v>40.666666666666664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750</v>
      </c>
      <c r="C38" s="34" t="s">
        <v>751</v>
      </c>
      <c r="D38" s="34" t="s">
        <v>752</v>
      </c>
      <c r="E38" s="34" t="s">
        <v>693</v>
      </c>
      <c r="F38" s="34" t="s">
        <v>644</v>
      </c>
      <c r="G38" s="35">
        <v>138.66666666666666</v>
      </c>
      <c r="H38" s="36">
        <v>0.4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753</v>
      </c>
      <c r="C39" s="34" t="s">
        <v>754</v>
      </c>
      <c r="D39" s="34" t="s">
        <v>755</v>
      </c>
      <c r="E39" s="34" t="s">
        <v>756</v>
      </c>
      <c r="F39" s="34" t="s">
        <v>644</v>
      </c>
      <c r="G39" s="35">
        <v>54</v>
      </c>
      <c r="H39" s="36">
        <v>0.2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757</v>
      </c>
      <c r="C40" s="34" t="s">
        <v>758</v>
      </c>
      <c r="D40" s="34" t="s">
        <v>759</v>
      </c>
      <c r="E40" s="34" t="s">
        <v>760</v>
      </c>
      <c r="F40" s="34" t="s">
        <v>644</v>
      </c>
      <c r="G40" s="35">
        <v>142</v>
      </c>
      <c r="H40" s="36">
        <v>0.4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761</v>
      </c>
      <c r="C41" s="34" t="s">
        <v>762</v>
      </c>
      <c r="D41" s="34" t="s">
        <v>763</v>
      </c>
      <c r="E41" s="34" t="s">
        <v>764</v>
      </c>
      <c r="F41" s="34" t="s">
        <v>644</v>
      </c>
      <c r="G41" s="35">
        <v>170.66666666666666</v>
      </c>
      <c r="H41" s="36">
        <v>0.4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765</v>
      </c>
      <c r="C42" s="34" t="s">
        <v>766</v>
      </c>
      <c r="D42" s="34" t="s">
        <v>767</v>
      </c>
      <c r="E42" s="34" t="s">
        <v>768</v>
      </c>
      <c r="F42" s="34" t="s">
        <v>644</v>
      </c>
      <c r="G42" s="35">
        <v>65</v>
      </c>
      <c r="H42" s="36">
        <v>0.2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769</v>
      </c>
      <c r="C43" s="34" t="s">
        <v>770</v>
      </c>
      <c r="D43" s="34" t="s">
        <v>771</v>
      </c>
      <c r="E43" s="34" t="s">
        <v>772</v>
      </c>
      <c r="F43" s="34" t="s">
        <v>644</v>
      </c>
      <c r="G43" s="35">
        <v>34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774</v>
      </c>
      <c r="C44" s="34" t="s">
        <v>775</v>
      </c>
      <c r="D44" s="34" t="s">
        <v>634</v>
      </c>
      <c r="E44" s="34" t="s">
        <v>776</v>
      </c>
      <c r="F44" s="34" t="s">
        <v>644</v>
      </c>
      <c r="G44" s="35">
        <v>59.666666666666664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777</v>
      </c>
      <c r="C45" s="34" t="s">
        <v>778</v>
      </c>
      <c r="D45" s="34" t="s">
        <v>779</v>
      </c>
      <c r="E45" s="34" t="s">
        <v>780</v>
      </c>
      <c r="F45" s="34" t="s">
        <v>644</v>
      </c>
      <c r="G45" s="35">
        <v>30.666666666666668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781</v>
      </c>
      <c r="C46" s="34" t="s">
        <v>782</v>
      </c>
      <c r="D46" s="34" t="s">
        <v>227</v>
      </c>
      <c r="E46" s="34" t="s">
        <v>783</v>
      </c>
      <c r="F46" s="34" t="s">
        <v>644</v>
      </c>
      <c r="G46" s="35">
        <v>25.333333333333332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784</v>
      </c>
      <c r="C47" s="34" t="s">
        <v>785</v>
      </c>
      <c r="D47" s="34" t="s">
        <v>786</v>
      </c>
      <c r="E47" s="34" t="s">
        <v>787</v>
      </c>
      <c r="F47" s="34" t="s">
        <v>644</v>
      </c>
      <c r="G47" s="35">
        <v>123</v>
      </c>
      <c r="H47" s="36">
        <v>0.4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788</v>
      </c>
      <c r="C48" s="34" t="s">
        <v>789</v>
      </c>
      <c r="D48" s="34" t="s">
        <v>790</v>
      </c>
      <c r="E48" s="34" t="s">
        <v>791</v>
      </c>
      <c r="F48" s="34" t="s">
        <v>644</v>
      </c>
      <c r="G48" s="35">
        <v>65.333333333333329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792</v>
      </c>
      <c r="C49" s="34" t="s">
        <v>793</v>
      </c>
      <c r="D49" s="34" t="s">
        <v>794</v>
      </c>
      <c r="E49" s="34" t="s">
        <v>795</v>
      </c>
      <c r="F49" s="34" t="s">
        <v>644</v>
      </c>
      <c r="G49" s="35">
        <v>23.333333333333332</v>
      </c>
      <c r="H49" s="36">
        <v>0.2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796</v>
      </c>
      <c r="C50" s="34" t="s">
        <v>797</v>
      </c>
      <c r="D50" s="34" t="s">
        <v>798</v>
      </c>
      <c r="E50" s="34" t="s">
        <v>799</v>
      </c>
      <c r="F50" s="34" t="s">
        <v>644</v>
      </c>
      <c r="G50" s="35">
        <v>89.333333333333329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800</v>
      </c>
      <c r="C51" s="34" t="s">
        <v>801</v>
      </c>
      <c r="D51" s="34" t="s">
        <v>802</v>
      </c>
      <c r="E51" s="34" t="s">
        <v>803</v>
      </c>
      <c r="F51" s="34" t="s">
        <v>644</v>
      </c>
      <c r="G51" s="35">
        <v>44.333333333333336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804</v>
      </c>
      <c r="C52" s="34" t="s">
        <v>805</v>
      </c>
      <c r="D52" s="34" t="s">
        <v>806</v>
      </c>
      <c r="E52" s="34" t="s">
        <v>807</v>
      </c>
      <c r="F52" s="34" t="s">
        <v>644</v>
      </c>
      <c r="G52" s="35">
        <v>132.66666666666666</v>
      </c>
      <c r="H52" s="36">
        <v>0.4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808</v>
      </c>
      <c r="C53" s="34" t="s">
        <v>809</v>
      </c>
      <c r="D53" s="34" t="s">
        <v>810</v>
      </c>
      <c r="E53" s="34" t="s">
        <v>811</v>
      </c>
      <c r="F53" s="34" t="s">
        <v>644</v>
      </c>
      <c r="G53" s="35">
        <v>85.333333333333329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812</v>
      </c>
      <c r="C54" s="34" t="s">
        <v>813</v>
      </c>
      <c r="D54" s="34" t="s">
        <v>814</v>
      </c>
      <c r="E54" s="34" t="s">
        <v>815</v>
      </c>
      <c r="F54" s="34" t="s">
        <v>644</v>
      </c>
      <c r="G54" s="35">
        <v>80.666666666666671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816</v>
      </c>
      <c r="C55" s="34" t="s">
        <v>817</v>
      </c>
      <c r="D55" s="34" t="s">
        <v>818</v>
      </c>
      <c r="E55" s="34" t="s">
        <v>819</v>
      </c>
      <c r="F55" s="34" t="s">
        <v>644</v>
      </c>
      <c r="G55" s="35">
        <v>75.333333333333329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820</v>
      </c>
      <c r="C56" s="34" t="s">
        <v>821</v>
      </c>
      <c r="D56" s="34" t="s">
        <v>822</v>
      </c>
      <c r="E56" s="34" t="s">
        <v>823</v>
      </c>
      <c r="F56" s="34" t="s">
        <v>644</v>
      </c>
      <c r="G56" s="35">
        <v>66.333333333333329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824</v>
      </c>
      <c r="C57" s="34" t="s">
        <v>825</v>
      </c>
      <c r="D57" s="34" t="s">
        <v>826</v>
      </c>
      <c r="E57" s="34" t="s">
        <v>827</v>
      </c>
      <c r="F57" s="34" t="s">
        <v>644</v>
      </c>
      <c r="G57" s="35">
        <v>41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828</v>
      </c>
      <c r="C58" s="34" t="s">
        <v>829</v>
      </c>
      <c r="D58" s="34" t="s">
        <v>830</v>
      </c>
      <c r="E58" s="34" t="s">
        <v>831</v>
      </c>
      <c r="F58" s="34" t="s">
        <v>644</v>
      </c>
      <c r="G58" s="35">
        <v>92.333333333333329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832</v>
      </c>
      <c r="C59" s="34" t="s">
        <v>833</v>
      </c>
      <c r="D59" s="34" t="s">
        <v>834</v>
      </c>
      <c r="E59" s="34" t="s">
        <v>835</v>
      </c>
      <c r="F59" s="34" t="s">
        <v>644</v>
      </c>
      <c r="G59" s="35">
        <v>151.66666666666666</v>
      </c>
      <c r="H59" s="36">
        <v>0.4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836</v>
      </c>
      <c r="C60" s="34" t="s">
        <v>837</v>
      </c>
      <c r="D60" s="34" t="s">
        <v>838</v>
      </c>
      <c r="E60" s="34" t="s">
        <v>839</v>
      </c>
      <c r="F60" s="34" t="s">
        <v>644</v>
      </c>
      <c r="G60" s="35">
        <v>73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840</v>
      </c>
      <c r="C61" s="34" t="s">
        <v>841</v>
      </c>
      <c r="D61" s="34" t="s">
        <v>307</v>
      </c>
      <c r="E61" s="34" t="s">
        <v>842</v>
      </c>
      <c r="F61" s="34" t="s">
        <v>644</v>
      </c>
      <c r="G61" s="35">
        <v>34.333333333333336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843</v>
      </c>
      <c r="C62" s="34" t="s">
        <v>844</v>
      </c>
      <c r="D62" s="34" t="s">
        <v>845</v>
      </c>
      <c r="E62" s="34" t="s">
        <v>846</v>
      </c>
      <c r="F62" s="34" t="s">
        <v>644</v>
      </c>
      <c r="G62" s="35">
        <v>133</v>
      </c>
      <c r="H62" s="36">
        <v>0.4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847</v>
      </c>
      <c r="C63" s="34" t="s">
        <v>848</v>
      </c>
      <c r="D63" s="34" t="s">
        <v>849</v>
      </c>
      <c r="E63" s="34" t="s">
        <v>850</v>
      </c>
      <c r="F63" s="34" t="s">
        <v>644</v>
      </c>
      <c r="G63" s="35">
        <v>65.333333333333329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851</v>
      </c>
      <c r="C64" s="34" t="s">
        <v>852</v>
      </c>
      <c r="D64" s="34" t="s">
        <v>260</v>
      </c>
      <c r="E64" s="34" t="s">
        <v>853</v>
      </c>
      <c r="F64" s="34" t="s">
        <v>644</v>
      </c>
      <c r="G64" s="35">
        <v>28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854</v>
      </c>
      <c r="C65" s="34" t="s">
        <v>855</v>
      </c>
      <c r="D65" s="34" t="s">
        <v>856</v>
      </c>
      <c r="E65" s="34" t="s">
        <v>857</v>
      </c>
      <c r="F65" s="34" t="s">
        <v>644</v>
      </c>
      <c r="G65" s="35">
        <v>56.666666666666664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858</v>
      </c>
      <c r="C66" s="34" t="s">
        <v>859</v>
      </c>
      <c r="D66" s="34" t="s">
        <v>860</v>
      </c>
      <c r="E66" s="34" t="s">
        <v>861</v>
      </c>
      <c r="F66" s="34" t="s">
        <v>644</v>
      </c>
      <c r="G66" s="35">
        <v>85.666666666666671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862</v>
      </c>
      <c r="C67" s="34" t="s">
        <v>863</v>
      </c>
      <c r="D67" s="34" t="s">
        <v>257</v>
      </c>
      <c r="E67" s="34" t="s">
        <v>864</v>
      </c>
      <c r="F67" s="34" t="s">
        <v>644</v>
      </c>
      <c r="G67" s="35">
        <v>79.333333333333329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865</v>
      </c>
      <c r="C68" s="34" t="s">
        <v>866</v>
      </c>
      <c r="D68" s="34" t="s">
        <v>867</v>
      </c>
      <c r="E68" s="34" t="s">
        <v>868</v>
      </c>
      <c r="F68" s="34" t="s">
        <v>644</v>
      </c>
      <c r="G68" s="35">
        <v>29.333333333333332</v>
      </c>
      <c r="H68" s="36">
        <v>0.2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869</v>
      </c>
      <c r="C69" s="34" t="s">
        <v>870</v>
      </c>
      <c r="D69" s="34" t="s">
        <v>871</v>
      </c>
      <c r="E69" s="34" t="s">
        <v>872</v>
      </c>
      <c r="F69" s="34" t="s">
        <v>644</v>
      </c>
      <c r="G69" s="35">
        <v>79.333333333333329</v>
      </c>
      <c r="H69" s="36">
        <v>0.2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873</v>
      </c>
      <c r="C70" s="34" t="s">
        <v>874</v>
      </c>
      <c r="D70" s="34" t="s">
        <v>875</v>
      </c>
      <c r="E70" s="34" t="s">
        <v>876</v>
      </c>
      <c r="F70" s="34" t="s">
        <v>644</v>
      </c>
      <c r="G70" s="35">
        <v>22.666666666666668</v>
      </c>
      <c r="H70" s="36">
        <v>0.2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877</v>
      </c>
      <c r="C71" s="34" t="s">
        <v>878</v>
      </c>
      <c r="D71" s="34" t="s">
        <v>879</v>
      </c>
      <c r="E71" s="34" t="s">
        <v>880</v>
      </c>
      <c r="F71" s="34" t="s">
        <v>644</v>
      </c>
      <c r="G71" s="35">
        <v>39</v>
      </c>
      <c r="H71" s="36">
        <v>0.2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881</v>
      </c>
      <c r="C72" s="34" t="s">
        <v>882</v>
      </c>
      <c r="D72" s="34" t="s">
        <v>883</v>
      </c>
      <c r="E72" s="34" t="s">
        <v>884</v>
      </c>
      <c r="F72" s="34" t="s">
        <v>644</v>
      </c>
      <c r="G72" s="35">
        <v>43.333333333333336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885</v>
      </c>
      <c r="C73" s="34" t="s">
        <v>886</v>
      </c>
      <c r="D73" s="34" t="s">
        <v>688</v>
      </c>
      <c r="E73" s="34" t="s">
        <v>887</v>
      </c>
      <c r="F73" s="34" t="s">
        <v>644</v>
      </c>
      <c r="G73" s="35">
        <v>26.333333333333332</v>
      </c>
      <c r="H73" s="36">
        <v>0.2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888</v>
      </c>
      <c r="C74" s="34" t="s">
        <v>889</v>
      </c>
      <c r="D74" s="34" t="s">
        <v>890</v>
      </c>
      <c r="E74" s="34" t="s">
        <v>887</v>
      </c>
      <c r="F74" s="34" t="s">
        <v>644</v>
      </c>
      <c r="G74" s="35">
        <v>86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891</v>
      </c>
      <c r="C75" s="34" t="s">
        <v>892</v>
      </c>
      <c r="D75" s="34" t="s">
        <v>893</v>
      </c>
      <c r="E75" s="34" t="s">
        <v>894</v>
      </c>
      <c r="F75" s="34" t="s">
        <v>644</v>
      </c>
      <c r="G75" s="35">
        <v>37.666666666666664</v>
      </c>
      <c r="H75" s="36">
        <v>0.2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895</v>
      </c>
      <c r="C76" s="34" t="s">
        <v>896</v>
      </c>
      <c r="D76" s="34" t="s">
        <v>897</v>
      </c>
      <c r="E76" s="34" t="s">
        <v>898</v>
      </c>
      <c r="F76" s="34" t="s">
        <v>644</v>
      </c>
      <c r="G76" s="35">
        <v>39.666666666666664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899</v>
      </c>
      <c r="C77" s="34" t="s">
        <v>900</v>
      </c>
      <c r="D77" s="34" t="s">
        <v>901</v>
      </c>
      <c r="E77" s="34" t="s">
        <v>902</v>
      </c>
      <c r="F77" s="34" t="s">
        <v>644</v>
      </c>
      <c r="G77" s="35">
        <v>135.66666666666666</v>
      </c>
      <c r="H77" s="36">
        <v>0.4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903</v>
      </c>
      <c r="C78" s="34" t="s">
        <v>904</v>
      </c>
      <c r="D78" s="34" t="s">
        <v>905</v>
      </c>
      <c r="E78" s="34" t="s">
        <v>902</v>
      </c>
      <c r="F78" s="34" t="s">
        <v>644</v>
      </c>
      <c r="G78" s="35">
        <v>71.333333333333329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906</v>
      </c>
      <c r="C79" s="34" t="s">
        <v>907</v>
      </c>
      <c r="D79" s="34" t="s">
        <v>401</v>
      </c>
      <c r="E79" s="34" t="s">
        <v>908</v>
      </c>
      <c r="F79" s="34" t="s">
        <v>644</v>
      </c>
      <c r="G79" s="35">
        <v>27.333333333333332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909</v>
      </c>
      <c r="C80" s="34" t="s">
        <v>910</v>
      </c>
      <c r="D80" s="34" t="s">
        <v>911</v>
      </c>
      <c r="E80" s="34" t="s">
        <v>912</v>
      </c>
      <c r="F80" s="34" t="s">
        <v>644</v>
      </c>
      <c r="G80" s="35">
        <v>137.33333333333334</v>
      </c>
      <c r="H80" s="36">
        <v>0.4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913</v>
      </c>
      <c r="C81" s="34" t="s">
        <v>914</v>
      </c>
      <c r="D81" s="34" t="s">
        <v>915</v>
      </c>
      <c r="E81" s="34" t="s">
        <v>916</v>
      </c>
      <c r="F81" s="34" t="s">
        <v>644</v>
      </c>
      <c r="G81" s="35">
        <v>23</v>
      </c>
      <c r="H81" s="36">
        <v>0.2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917</v>
      </c>
      <c r="C82" s="34" t="s">
        <v>918</v>
      </c>
      <c r="D82" s="34" t="s">
        <v>919</v>
      </c>
      <c r="E82" s="34" t="s">
        <v>920</v>
      </c>
      <c r="F82" s="34" t="s">
        <v>644</v>
      </c>
      <c r="G82" s="35">
        <v>36.666666666666664</v>
      </c>
      <c r="H82" s="36">
        <v>0.2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921</v>
      </c>
      <c r="C83" s="34" t="s">
        <v>922</v>
      </c>
      <c r="D83" s="34" t="s">
        <v>767</v>
      </c>
      <c r="E83" s="34" t="s">
        <v>923</v>
      </c>
      <c r="F83" s="34" t="s">
        <v>644</v>
      </c>
      <c r="G83" s="35">
        <v>94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924</v>
      </c>
      <c r="C84" s="34" t="s">
        <v>925</v>
      </c>
      <c r="D84" s="34" t="s">
        <v>926</v>
      </c>
      <c r="E84" s="34" t="s">
        <v>927</v>
      </c>
      <c r="F84" s="34" t="s">
        <v>644</v>
      </c>
      <c r="G84" s="35">
        <v>41.333333333333336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928</v>
      </c>
      <c r="C85" s="34" t="s">
        <v>929</v>
      </c>
      <c r="D85" s="34" t="s">
        <v>930</v>
      </c>
      <c r="E85" s="34" t="s">
        <v>931</v>
      </c>
      <c r="F85" s="34" t="s">
        <v>644</v>
      </c>
      <c r="G85" s="35">
        <v>57.666666666666664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932</v>
      </c>
      <c r="C86" s="34" t="s">
        <v>933</v>
      </c>
      <c r="D86" s="34" t="s">
        <v>934</v>
      </c>
      <c r="E86" s="34" t="s">
        <v>935</v>
      </c>
      <c r="F86" s="34" t="s">
        <v>644</v>
      </c>
      <c r="G86" s="35">
        <v>40</v>
      </c>
      <c r="H86" s="36">
        <v>0.2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936</v>
      </c>
      <c r="C87" s="34" t="s">
        <v>937</v>
      </c>
      <c r="D87" s="34" t="s">
        <v>938</v>
      </c>
      <c r="E87" s="34" t="s">
        <v>939</v>
      </c>
      <c r="F87" s="34" t="s">
        <v>644</v>
      </c>
      <c r="G87" s="35">
        <v>32.333333333333336</v>
      </c>
      <c r="H87" s="36">
        <v>0.2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940</v>
      </c>
      <c r="C88" s="34" t="s">
        <v>941</v>
      </c>
      <c r="D88" s="34" t="s">
        <v>297</v>
      </c>
      <c r="E88" s="34" t="s">
        <v>942</v>
      </c>
      <c r="F88" s="34" t="s">
        <v>644</v>
      </c>
      <c r="G88" s="35">
        <v>36.666666666666664</v>
      </c>
      <c r="H88" s="36">
        <v>0.2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ref="O88:O149" si="12">IF(K88+N88&gt;0,1,0)</f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943</v>
      </c>
      <c r="C89" s="34" t="s">
        <v>944</v>
      </c>
      <c r="D89" s="34" t="s">
        <v>945</v>
      </c>
      <c r="E89" s="34" t="s">
        <v>946</v>
      </c>
      <c r="F89" s="34" t="s">
        <v>644</v>
      </c>
      <c r="G89" s="35">
        <v>34</v>
      </c>
      <c r="H89" s="36">
        <v>0.2</v>
      </c>
      <c r="I89" s="69"/>
      <c r="J89" s="70"/>
      <c r="K89" s="39">
        <f t="shared" ref="K89:K150" si="13">INT(J89/12*1720*I89)</f>
        <v>0</v>
      </c>
      <c r="L89" s="69"/>
      <c r="M89" s="70"/>
      <c r="N89" s="41">
        <f t="shared" ref="N89:N150" si="14">INT(M89/12*1720*L89)</f>
        <v>0</v>
      </c>
      <c r="O89" s="37">
        <f t="shared" si="12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947</v>
      </c>
      <c r="C90" s="34" t="s">
        <v>948</v>
      </c>
      <c r="D90" s="34" t="s">
        <v>949</v>
      </c>
      <c r="E90" s="34" t="s">
        <v>950</v>
      </c>
      <c r="F90" s="34" t="s">
        <v>644</v>
      </c>
      <c r="G90" s="35">
        <v>81.333333333333329</v>
      </c>
      <c r="H90" s="36">
        <v>0.2</v>
      </c>
      <c r="I90" s="69"/>
      <c r="J90" s="70"/>
      <c r="K90" s="39">
        <f t="shared" si="13"/>
        <v>0</v>
      </c>
      <c r="L90" s="69"/>
      <c r="M90" s="70"/>
      <c r="N90" s="41">
        <f t="shared" si="14"/>
        <v>0</v>
      </c>
      <c r="O90" s="37">
        <f t="shared" si="12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951</v>
      </c>
      <c r="C91" s="34" t="s">
        <v>952</v>
      </c>
      <c r="D91" s="34" t="s">
        <v>953</v>
      </c>
      <c r="E91" s="34" t="s">
        <v>954</v>
      </c>
      <c r="F91" s="34" t="s">
        <v>644</v>
      </c>
      <c r="G91" s="35">
        <v>50.666666666666664</v>
      </c>
      <c r="H91" s="36">
        <v>0.2</v>
      </c>
      <c r="I91" s="69"/>
      <c r="J91" s="70"/>
      <c r="K91" s="39">
        <f t="shared" si="13"/>
        <v>0</v>
      </c>
      <c r="L91" s="69"/>
      <c r="M91" s="70"/>
      <c r="N91" s="41">
        <f t="shared" si="14"/>
        <v>0</v>
      </c>
      <c r="O91" s="37">
        <f t="shared" si="12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955</v>
      </c>
      <c r="C92" s="34" t="s">
        <v>956</v>
      </c>
      <c r="D92" s="34" t="s">
        <v>357</v>
      </c>
      <c r="E92" s="34" t="s">
        <v>957</v>
      </c>
      <c r="F92" s="34" t="s">
        <v>644</v>
      </c>
      <c r="G92" s="35">
        <v>47.666666666666664</v>
      </c>
      <c r="H92" s="36">
        <v>0.2</v>
      </c>
      <c r="I92" s="69"/>
      <c r="J92" s="70"/>
      <c r="K92" s="39">
        <f t="shared" si="13"/>
        <v>0</v>
      </c>
      <c r="L92" s="69"/>
      <c r="M92" s="70"/>
      <c r="N92" s="41">
        <f t="shared" si="14"/>
        <v>0</v>
      </c>
      <c r="O92" s="37">
        <f t="shared" si="12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958</v>
      </c>
      <c r="C93" s="34" t="s">
        <v>959</v>
      </c>
      <c r="D93" s="34" t="s">
        <v>960</v>
      </c>
      <c r="E93" s="34" t="s">
        <v>961</v>
      </c>
      <c r="F93" s="34" t="s">
        <v>644</v>
      </c>
      <c r="G93" s="35">
        <v>48.666666666666664</v>
      </c>
      <c r="H93" s="36">
        <v>0.2</v>
      </c>
      <c r="I93" s="69"/>
      <c r="J93" s="70"/>
      <c r="K93" s="39">
        <f t="shared" si="13"/>
        <v>0</v>
      </c>
      <c r="L93" s="69"/>
      <c r="M93" s="70"/>
      <c r="N93" s="41">
        <f t="shared" si="14"/>
        <v>0</v>
      </c>
      <c r="O93" s="37">
        <f t="shared" si="12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962</v>
      </c>
      <c r="C94" s="34" t="s">
        <v>963</v>
      </c>
      <c r="D94" s="34" t="s">
        <v>964</v>
      </c>
      <c r="E94" s="34" t="s">
        <v>965</v>
      </c>
      <c r="F94" s="34" t="s">
        <v>644</v>
      </c>
      <c r="G94" s="35">
        <v>63</v>
      </c>
      <c r="H94" s="36">
        <v>0.2</v>
      </c>
      <c r="I94" s="69"/>
      <c r="J94" s="70"/>
      <c r="K94" s="39">
        <f t="shared" si="13"/>
        <v>0</v>
      </c>
      <c r="L94" s="69"/>
      <c r="M94" s="70"/>
      <c r="N94" s="41">
        <f t="shared" si="14"/>
        <v>0</v>
      </c>
      <c r="O94" s="37">
        <f t="shared" si="12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966</v>
      </c>
      <c r="C95" s="34" t="s">
        <v>967</v>
      </c>
      <c r="D95" s="34" t="s">
        <v>968</v>
      </c>
      <c r="E95" s="34" t="s">
        <v>969</v>
      </c>
      <c r="F95" s="34" t="s">
        <v>644</v>
      </c>
      <c r="G95" s="35">
        <v>63.666666666666664</v>
      </c>
      <c r="H95" s="36">
        <v>0.2</v>
      </c>
      <c r="I95" s="69"/>
      <c r="J95" s="70"/>
      <c r="K95" s="39">
        <f t="shared" si="13"/>
        <v>0</v>
      </c>
      <c r="L95" s="69"/>
      <c r="M95" s="70"/>
      <c r="N95" s="41">
        <f t="shared" si="14"/>
        <v>0</v>
      </c>
      <c r="O95" s="37">
        <f t="shared" si="12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970</v>
      </c>
      <c r="C96" s="34" t="s">
        <v>971</v>
      </c>
      <c r="D96" s="34" t="s">
        <v>972</v>
      </c>
      <c r="E96" s="34" t="s">
        <v>973</v>
      </c>
      <c r="F96" s="34" t="s">
        <v>644</v>
      </c>
      <c r="G96" s="35">
        <v>53.666666666666664</v>
      </c>
      <c r="H96" s="36">
        <v>0.2</v>
      </c>
      <c r="I96" s="69"/>
      <c r="J96" s="70"/>
      <c r="K96" s="39">
        <f t="shared" si="13"/>
        <v>0</v>
      </c>
      <c r="L96" s="69"/>
      <c r="M96" s="70"/>
      <c r="N96" s="41">
        <f t="shared" si="14"/>
        <v>0</v>
      </c>
      <c r="O96" s="37">
        <f t="shared" si="12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974</v>
      </c>
      <c r="C97" s="34" t="s">
        <v>975</v>
      </c>
      <c r="D97" s="34" t="s">
        <v>976</v>
      </c>
      <c r="E97" s="34" t="s">
        <v>977</v>
      </c>
      <c r="F97" s="34" t="s">
        <v>644</v>
      </c>
      <c r="G97" s="35">
        <v>37.666666666666664</v>
      </c>
      <c r="H97" s="36">
        <v>0.2</v>
      </c>
      <c r="I97" s="69"/>
      <c r="J97" s="70"/>
      <c r="K97" s="39">
        <f t="shared" si="13"/>
        <v>0</v>
      </c>
      <c r="L97" s="69"/>
      <c r="M97" s="70"/>
      <c r="N97" s="41">
        <f t="shared" si="14"/>
        <v>0</v>
      </c>
      <c r="O97" s="37">
        <f t="shared" si="12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978</v>
      </c>
      <c r="C98" s="34" t="s">
        <v>979</v>
      </c>
      <c r="D98" s="34" t="s">
        <v>980</v>
      </c>
      <c r="E98" s="34" t="s">
        <v>981</v>
      </c>
      <c r="F98" s="34" t="s">
        <v>644</v>
      </c>
      <c r="G98" s="35">
        <v>43.333333333333336</v>
      </c>
      <c r="H98" s="36">
        <v>0.2</v>
      </c>
      <c r="I98" s="69"/>
      <c r="J98" s="70"/>
      <c r="K98" s="39">
        <f t="shared" si="13"/>
        <v>0</v>
      </c>
      <c r="L98" s="69"/>
      <c r="M98" s="70"/>
      <c r="N98" s="41">
        <f t="shared" si="14"/>
        <v>0</v>
      </c>
      <c r="O98" s="37">
        <f t="shared" si="12"/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982</v>
      </c>
      <c r="C99" s="34" t="s">
        <v>983</v>
      </c>
      <c r="D99" s="34" t="s">
        <v>984</v>
      </c>
      <c r="E99" s="34" t="s">
        <v>985</v>
      </c>
      <c r="F99" s="34" t="s">
        <v>644</v>
      </c>
      <c r="G99" s="35">
        <v>26.666666666666668</v>
      </c>
      <c r="H99" s="36">
        <v>0.2</v>
      </c>
      <c r="I99" s="69"/>
      <c r="J99" s="70"/>
      <c r="K99" s="39">
        <f t="shared" si="13"/>
        <v>0</v>
      </c>
      <c r="L99" s="69"/>
      <c r="M99" s="70"/>
      <c r="N99" s="41">
        <f t="shared" si="14"/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986</v>
      </c>
      <c r="C100" s="34" t="s">
        <v>987</v>
      </c>
      <c r="D100" s="34" t="s">
        <v>988</v>
      </c>
      <c r="E100" s="34" t="s">
        <v>989</v>
      </c>
      <c r="F100" s="34" t="s">
        <v>644</v>
      </c>
      <c r="G100" s="35">
        <v>100.33333333333333</v>
      </c>
      <c r="H100" s="36">
        <v>0.4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990</v>
      </c>
      <c r="C101" s="34" t="s">
        <v>991</v>
      </c>
      <c r="D101" s="34" t="s">
        <v>992</v>
      </c>
      <c r="E101" s="34" t="s">
        <v>993</v>
      </c>
      <c r="F101" s="34" t="s">
        <v>644</v>
      </c>
      <c r="G101" s="35">
        <v>30.666666666666668</v>
      </c>
      <c r="H101" s="36">
        <v>0.2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994</v>
      </c>
      <c r="C102" s="34" t="s">
        <v>995</v>
      </c>
      <c r="D102" s="34" t="s">
        <v>996</v>
      </c>
      <c r="E102" s="34" t="s">
        <v>997</v>
      </c>
      <c r="F102" s="34" t="s">
        <v>644</v>
      </c>
      <c r="G102" s="35">
        <v>42.666666666666664</v>
      </c>
      <c r="H102" s="36">
        <v>0.2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998</v>
      </c>
      <c r="C103" s="34" t="s">
        <v>999</v>
      </c>
      <c r="D103" s="34" t="s">
        <v>1000</v>
      </c>
      <c r="E103" s="34" t="s">
        <v>1001</v>
      </c>
      <c r="F103" s="34" t="s">
        <v>644</v>
      </c>
      <c r="G103" s="35">
        <v>44.666666666666664</v>
      </c>
      <c r="H103" s="36">
        <v>0.2</v>
      </c>
      <c r="I103" s="69"/>
      <c r="J103" s="70"/>
      <c r="K103" s="39">
        <f t="shared" si="13"/>
        <v>0</v>
      </c>
      <c r="L103" s="69"/>
      <c r="M103" s="70"/>
      <c r="N103" s="41">
        <f t="shared" si="14"/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1002</v>
      </c>
      <c r="C104" s="34" t="s">
        <v>1003</v>
      </c>
      <c r="D104" s="34" t="s">
        <v>1004</v>
      </c>
      <c r="E104" s="34" t="s">
        <v>1005</v>
      </c>
      <c r="F104" s="34" t="s">
        <v>644</v>
      </c>
      <c r="G104" s="35">
        <v>144.33333333333334</v>
      </c>
      <c r="H104" s="36">
        <v>0.4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1006</v>
      </c>
      <c r="C105" s="34" t="s">
        <v>1007</v>
      </c>
      <c r="D105" s="34" t="s">
        <v>897</v>
      </c>
      <c r="E105" s="34" t="s">
        <v>1008</v>
      </c>
      <c r="F105" s="34" t="s">
        <v>644</v>
      </c>
      <c r="G105" s="35">
        <v>23</v>
      </c>
      <c r="H105" s="36">
        <v>0.2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1009</v>
      </c>
      <c r="C106" s="34" t="s">
        <v>1010</v>
      </c>
      <c r="D106" s="34" t="s">
        <v>1011</v>
      </c>
      <c r="E106" s="34" t="s">
        <v>1012</v>
      </c>
      <c r="F106" s="34" t="s">
        <v>644</v>
      </c>
      <c r="G106" s="35">
        <v>61</v>
      </c>
      <c r="H106" s="36">
        <v>0.2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1013</v>
      </c>
      <c r="C107" s="34" t="s">
        <v>1014</v>
      </c>
      <c r="D107" s="34" t="s">
        <v>1015</v>
      </c>
      <c r="E107" s="34" t="s">
        <v>1016</v>
      </c>
      <c r="F107" s="34" t="s">
        <v>644</v>
      </c>
      <c r="G107" s="35">
        <v>148.33333333333334</v>
      </c>
      <c r="H107" s="36">
        <v>0.4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1017</v>
      </c>
      <c r="C108" s="34" t="s">
        <v>1018</v>
      </c>
      <c r="D108" s="34" t="s">
        <v>1019</v>
      </c>
      <c r="E108" s="34" t="s">
        <v>1020</v>
      </c>
      <c r="F108" s="34" t="s">
        <v>644</v>
      </c>
      <c r="G108" s="35">
        <v>161</v>
      </c>
      <c r="H108" s="36">
        <v>0.4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1021</v>
      </c>
      <c r="C109" s="34" t="s">
        <v>1022</v>
      </c>
      <c r="D109" s="34" t="s">
        <v>1023</v>
      </c>
      <c r="E109" s="34" t="s">
        <v>1024</v>
      </c>
      <c r="F109" s="34" t="s">
        <v>644</v>
      </c>
      <c r="G109" s="35">
        <v>169.66666666666666</v>
      </c>
      <c r="H109" s="36">
        <v>0.4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1025</v>
      </c>
      <c r="C110" s="34" t="s">
        <v>1026</v>
      </c>
      <c r="D110" s="34" t="s">
        <v>1027</v>
      </c>
      <c r="E110" s="34" t="s">
        <v>1028</v>
      </c>
      <c r="F110" s="34" t="s">
        <v>644</v>
      </c>
      <c r="G110" s="35">
        <v>43.333333333333336</v>
      </c>
      <c r="H110" s="36">
        <v>0.2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1029</v>
      </c>
      <c r="C111" s="34" t="s">
        <v>1030</v>
      </c>
      <c r="D111" s="34" t="s">
        <v>1031</v>
      </c>
      <c r="E111" s="34" t="s">
        <v>1032</v>
      </c>
      <c r="F111" s="34" t="s">
        <v>644</v>
      </c>
      <c r="G111" s="35">
        <v>31</v>
      </c>
      <c r="H111" s="36">
        <v>0.2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1033</v>
      </c>
      <c r="C112" s="34" t="s">
        <v>1034</v>
      </c>
      <c r="D112" s="34" t="s">
        <v>257</v>
      </c>
      <c r="E112" s="34" t="s">
        <v>1035</v>
      </c>
      <c r="F112" s="34" t="s">
        <v>644</v>
      </c>
      <c r="G112" s="35">
        <v>105</v>
      </c>
      <c r="H112" s="36">
        <v>0.4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1036</v>
      </c>
      <c r="C113" s="34" t="s">
        <v>1037</v>
      </c>
      <c r="D113" s="34" t="s">
        <v>1038</v>
      </c>
      <c r="E113" s="34" t="s">
        <v>1039</v>
      </c>
      <c r="F113" s="34" t="s">
        <v>644</v>
      </c>
      <c r="G113" s="35">
        <v>174</v>
      </c>
      <c r="H113" s="36">
        <v>0.4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1040</v>
      </c>
      <c r="C114" s="34" t="s">
        <v>1041</v>
      </c>
      <c r="D114" s="34" t="s">
        <v>1042</v>
      </c>
      <c r="E114" s="34" t="s">
        <v>1039</v>
      </c>
      <c r="F114" s="34" t="s">
        <v>644</v>
      </c>
      <c r="G114" s="35">
        <v>57.333333333333336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1043</v>
      </c>
      <c r="C115" s="34" t="s">
        <v>1044</v>
      </c>
      <c r="D115" s="34" t="s">
        <v>960</v>
      </c>
      <c r="E115" s="34" t="s">
        <v>1045</v>
      </c>
      <c r="F115" s="34" t="s">
        <v>644</v>
      </c>
      <c r="G115" s="35">
        <v>43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1046</v>
      </c>
      <c r="C116" s="34" t="s">
        <v>1047</v>
      </c>
      <c r="D116" s="34" t="s">
        <v>593</v>
      </c>
      <c r="E116" s="65" t="s">
        <v>1048</v>
      </c>
      <c r="F116" s="34" t="s">
        <v>644</v>
      </c>
      <c r="G116" s="35">
        <v>36.333333333333336</v>
      </c>
      <c r="H116" s="36">
        <v>0.2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1049</v>
      </c>
      <c r="C117" s="34" t="s">
        <v>1050</v>
      </c>
      <c r="D117" s="34" t="s">
        <v>1023</v>
      </c>
      <c r="E117" s="34" t="s">
        <v>1051</v>
      </c>
      <c r="F117" s="34" t="s">
        <v>644</v>
      </c>
      <c r="G117" s="35">
        <v>137</v>
      </c>
      <c r="H117" s="36">
        <v>0.4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1052</v>
      </c>
      <c r="C118" s="34" t="s">
        <v>1053</v>
      </c>
      <c r="D118" s="34" t="s">
        <v>1054</v>
      </c>
      <c r="E118" s="34" t="s">
        <v>1055</v>
      </c>
      <c r="F118" s="34" t="s">
        <v>644</v>
      </c>
      <c r="G118" s="35">
        <v>42.666666666666664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1056</v>
      </c>
      <c r="C119" s="34" t="s">
        <v>1057</v>
      </c>
      <c r="D119" s="34" t="s">
        <v>1058</v>
      </c>
      <c r="E119" s="34" t="s">
        <v>1059</v>
      </c>
      <c r="F119" s="34" t="s">
        <v>644</v>
      </c>
      <c r="G119" s="35">
        <v>39.333333333333336</v>
      </c>
      <c r="H119" s="36">
        <v>0.2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1060</v>
      </c>
      <c r="C120" s="34" t="s">
        <v>1061</v>
      </c>
      <c r="D120" s="34" t="s">
        <v>1062</v>
      </c>
      <c r="E120" s="34" t="s">
        <v>1059</v>
      </c>
      <c r="F120" s="34" t="s">
        <v>644</v>
      </c>
      <c r="G120" s="35">
        <v>125.33333333333333</v>
      </c>
      <c r="H120" s="36">
        <v>0.4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1063</v>
      </c>
      <c r="C121" s="34" t="s">
        <v>1064</v>
      </c>
      <c r="D121" s="34" t="s">
        <v>802</v>
      </c>
      <c r="E121" s="34" t="s">
        <v>1065</v>
      </c>
      <c r="F121" s="34" t="s">
        <v>644</v>
      </c>
      <c r="G121" s="35">
        <v>31.666666666666668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1066</v>
      </c>
      <c r="C122" s="34" t="s">
        <v>1067</v>
      </c>
      <c r="D122" s="34" t="s">
        <v>1068</v>
      </c>
      <c r="E122" s="34" t="s">
        <v>1069</v>
      </c>
      <c r="F122" s="34" t="s">
        <v>644</v>
      </c>
      <c r="G122" s="35">
        <v>64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1070</v>
      </c>
      <c r="C123" s="34" t="s">
        <v>1071</v>
      </c>
      <c r="D123" s="34" t="s">
        <v>394</v>
      </c>
      <c r="E123" s="34" t="s">
        <v>1072</v>
      </c>
      <c r="F123" s="34" t="s">
        <v>644</v>
      </c>
      <c r="G123" s="35">
        <v>33</v>
      </c>
      <c r="H123" s="36">
        <v>0.2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1073</v>
      </c>
      <c r="C124" s="34" t="s">
        <v>1074</v>
      </c>
      <c r="D124" s="34" t="s">
        <v>1075</v>
      </c>
      <c r="E124" s="34" t="s">
        <v>1076</v>
      </c>
      <c r="F124" s="34" t="s">
        <v>644</v>
      </c>
      <c r="G124" s="35">
        <v>149.33333333333334</v>
      </c>
      <c r="H124" s="36">
        <v>0.4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87" si="15">IF(OR(AND(I124=0,J124&gt;0),AND(I124&gt;0,J124=0)),0,1)</f>
        <v>1</v>
      </c>
      <c r="R124" s="29">
        <f t="shared" ref="R124:R187" si="16">IF(OR(AND(L124=0,M124&gt;0),AND(L124&gt;0,M124=0)),0,1)</f>
        <v>1</v>
      </c>
    </row>
    <row r="125" spans="2:18" ht="20.100000000000001" customHeight="1" x14ac:dyDescent="0.3">
      <c r="B125" s="40" t="s">
        <v>1077</v>
      </c>
      <c r="C125" s="34" t="s">
        <v>1078</v>
      </c>
      <c r="D125" s="34" t="s">
        <v>1079</v>
      </c>
      <c r="E125" s="34" t="s">
        <v>1080</v>
      </c>
      <c r="F125" s="34" t="s">
        <v>644</v>
      </c>
      <c r="G125" s="35">
        <v>63.333333333333336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1081</v>
      </c>
      <c r="C126" s="34" t="s">
        <v>1082</v>
      </c>
      <c r="D126" s="34" t="s">
        <v>243</v>
      </c>
      <c r="E126" s="34" t="s">
        <v>1083</v>
      </c>
      <c r="F126" s="34" t="s">
        <v>644</v>
      </c>
      <c r="G126" s="35">
        <v>39</v>
      </c>
      <c r="H126" s="36">
        <v>0.2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1084</v>
      </c>
      <c r="C127" s="34" t="s">
        <v>1085</v>
      </c>
      <c r="D127" s="34" t="s">
        <v>1079</v>
      </c>
      <c r="E127" s="34" t="s">
        <v>1086</v>
      </c>
      <c r="F127" s="34" t="s">
        <v>644</v>
      </c>
      <c r="G127" s="35">
        <v>30</v>
      </c>
      <c r="H127" s="36">
        <v>0.2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1087</v>
      </c>
      <c r="C128" s="34" t="s">
        <v>1088</v>
      </c>
      <c r="D128" s="34" t="s">
        <v>1079</v>
      </c>
      <c r="E128" s="34" t="s">
        <v>1089</v>
      </c>
      <c r="F128" s="34" t="s">
        <v>644</v>
      </c>
      <c r="G128" s="35">
        <v>39.333333333333336</v>
      </c>
      <c r="H128" s="36">
        <v>0.2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1090</v>
      </c>
      <c r="C129" s="34" t="s">
        <v>1091</v>
      </c>
      <c r="D129" s="34" t="s">
        <v>1092</v>
      </c>
      <c r="E129" s="34" t="s">
        <v>1093</v>
      </c>
      <c r="F129" s="34" t="s">
        <v>644</v>
      </c>
      <c r="G129" s="35">
        <v>85.666666666666671</v>
      </c>
      <c r="H129" s="36">
        <v>0.2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1094</v>
      </c>
      <c r="C130" s="34" t="s">
        <v>1095</v>
      </c>
      <c r="D130" s="34" t="s">
        <v>1096</v>
      </c>
      <c r="E130" s="34" t="s">
        <v>1097</v>
      </c>
      <c r="F130" s="34" t="s">
        <v>644</v>
      </c>
      <c r="G130" s="35">
        <v>173</v>
      </c>
      <c r="H130" s="36">
        <v>0.4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1098</v>
      </c>
      <c r="C131" s="34" t="s">
        <v>1099</v>
      </c>
      <c r="D131" s="34" t="s">
        <v>1100</v>
      </c>
      <c r="E131" s="34" t="s">
        <v>1101</v>
      </c>
      <c r="F131" s="34" t="s">
        <v>644</v>
      </c>
      <c r="G131" s="35">
        <v>83.333333333333329</v>
      </c>
      <c r="H131" s="36">
        <v>0.2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1102</v>
      </c>
      <c r="C132" s="34" t="s">
        <v>1103</v>
      </c>
      <c r="D132" s="34" t="s">
        <v>1104</v>
      </c>
      <c r="E132" s="34" t="s">
        <v>1105</v>
      </c>
      <c r="F132" s="34" t="s">
        <v>644</v>
      </c>
      <c r="G132" s="35">
        <v>131.33333333333334</v>
      </c>
      <c r="H132" s="36">
        <v>0.4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1106</v>
      </c>
      <c r="C133" s="34" t="s">
        <v>1107</v>
      </c>
      <c r="D133" s="34" t="s">
        <v>1108</v>
      </c>
      <c r="E133" s="34" t="s">
        <v>1109</v>
      </c>
      <c r="F133" s="34" t="s">
        <v>644</v>
      </c>
      <c r="G133" s="35">
        <v>41.333333333333336</v>
      </c>
      <c r="H133" s="36">
        <v>0.2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1110</v>
      </c>
      <c r="C134" s="34" t="s">
        <v>1111</v>
      </c>
      <c r="D134" s="34" t="s">
        <v>1112</v>
      </c>
      <c r="E134" s="34" t="s">
        <v>1113</v>
      </c>
      <c r="F134" s="34" t="s">
        <v>644</v>
      </c>
      <c r="G134" s="35">
        <v>67</v>
      </c>
      <c r="H134" s="36">
        <v>0.2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97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1114</v>
      </c>
      <c r="C135" s="34" t="s">
        <v>1115</v>
      </c>
      <c r="D135" s="34" t="s">
        <v>305</v>
      </c>
      <c r="E135" s="34" t="s">
        <v>1116</v>
      </c>
      <c r="F135" s="34" t="s">
        <v>644</v>
      </c>
      <c r="G135" s="35">
        <v>38.333333333333336</v>
      </c>
      <c r="H135" s="36">
        <v>0.2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1117</v>
      </c>
      <c r="C136" s="34" t="s">
        <v>1118</v>
      </c>
      <c r="D136" s="34" t="s">
        <v>1119</v>
      </c>
      <c r="E136" s="34" t="s">
        <v>1120</v>
      </c>
      <c r="F136" s="34" t="s">
        <v>644</v>
      </c>
      <c r="G136" s="35">
        <v>23.666666666666668</v>
      </c>
      <c r="H136" s="36">
        <v>0.2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1121</v>
      </c>
      <c r="C137" s="34" t="s">
        <v>1122</v>
      </c>
      <c r="D137" s="34" t="s">
        <v>357</v>
      </c>
      <c r="E137" s="34" t="s">
        <v>1123</v>
      </c>
      <c r="F137" s="34" t="s">
        <v>644</v>
      </c>
      <c r="G137" s="35">
        <v>77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x14ac:dyDescent="0.3">
      <c r="B138" s="40" t="s">
        <v>1124</v>
      </c>
      <c r="C138" s="34" t="s">
        <v>1125</v>
      </c>
      <c r="D138" s="34" t="s">
        <v>1126</v>
      </c>
      <c r="E138" s="34" t="s">
        <v>1127</v>
      </c>
      <c r="F138" s="34" t="s">
        <v>644</v>
      </c>
      <c r="G138" s="35">
        <v>76</v>
      </c>
      <c r="H138" s="36">
        <v>0.2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20.100000000000001" customHeight="1" x14ac:dyDescent="0.3">
      <c r="B139" s="40" t="s">
        <v>1128</v>
      </c>
      <c r="C139" s="34" t="s">
        <v>1129</v>
      </c>
      <c r="D139" s="34" t="s">
        <v>1130</v>
      </c>
      <c r="E139" s="34" t="s">
        <v>1131</v>
      </c>
      <c r="F139" s="34" t="s">
        <v>644</v>
      </c>
      <c r="G139" s="35">
        <v>21</v>
      </c>
      <c r="H139" s="36">
        <v>0.2</v>
      </c>
      <c r="I139" s="69"/>
      <c r="J139" s="70"/>
      <c r="K139" s="39">
        <f t="shared" si="13"/>
        <v>0</v>
      </c>
      <c r="L139" s="69"/>
      <c r="M139" s="70"/>
      <c r="N139" s="41">
        <f t="shared" si="14"/>
        <v>0</v>
      </c>
      <c r="O139" s="37">
        <f t="shared" si="12"/>
        <v>0</v>
      </c>
      <c r="P139" s="37">
        <f t="shared" si="17"/>
        <v>0</v>
      </c>
      <c r="Q139" s="29">
        <f t="shared" si="15"/>
        <v>1</v>
      </c>
      <c r="R139" s="29">
        <f t="shared" si="16"/>
        <v>1</v>
      </c>
    </row>
    <row r="140" spans="2:18" ht="20.100000000000001" customHeight="1" x14ac:dyDescent="0.3">
      <c r="B140" s="40" t="s">
        <v>1132</v>
      </c>
      <c r="C140" s="34" t="s">
        <v>1133</v>
      </c>
      <c r="D140" s="34" t="s">
        <v>544</v>
      </c>
      <c r="E140" s="34" t="s">
        <v>1134</v>
      </c>
      <c r="F140" s="34" t="s">
        <v>644</v>
      </c>
      <c r="G140" s="35">
        <v>65</v>
      </c>
      <c r="H140" s="36">
        <v>0.2</v>
      </c>
      <c r="I140" s="69"/>
      <c r="J140" s="70"/>
      <c r="K140" s="39">
        <f t="shared" si="13"/>
        <v>0</v>
      </c>
      <c r="L140" s="69"/>
      <c r="M140" s="70"/>
      <c r="N140" s="41">
        <f t="shared" si="14"/>
        <v>0</v>
      </c>
      <c r="O140" s="37">
        <f t="shared" si="12"/>
        <v>0</v>
      </c>
      <c r="P140" s="37">
        <f t="shared" si="17"/>
        <v>0</v>
      </c>
      <c r="Q140" s="29">
        <f t="shared" si="15"/>
        <v>1</v>
      </c>
      <c r="R140" s="29">
        <f t="shared" si="16"/>
        <v>1</v>
      </c>
    </row>
    <row r="141" spans="2:18" ht="20.100000000000001" customHeight="1" x14ac:dyDescent="0.3">
      <c r="B141" s="40" t="s">
        <v>1135</v>
      </c>
      <c r="C141" s="34" t="s">
        <v>1136</v>
      </c>
      <c r="D141" s="34" t="s">
        <v>1137</v>
      </c>
      <c r="E141" s="34" t="s">
        <v>1138</v>
      </c>
      <c r="F141" s="34" t="s">
        <v>644</v>
      </c>
      <c r="G141" s="35">
        <v>21</v>
      </c>
      <c r="H141" s="36">
        <v>0.2</v>
      </c>
      <c r="I141" s="69"/>
      <c r="J141" s="70"/>
      <c r="K141" s="39">
        <f t="shared" si="13"/>
        <v>0</v>
      </c>
      <c r="L141" s="69"/>
      <c r="M141" s="70"/>
      <c r="N141" s="41">
        <f t="shared" si="14"/>
        <v>0</v>
      </c>
      <c r="O141" s="37">
        <f t="shared" si="12"/>
        <v>0</v>
      </c>
      <c r="P141" s="37">
        <f t="shared" si="17"/>
        <v>0</v>
      </c>
      <c r="Q141" s="29">
        <f t="shared" si="15"/>
        <v>1</v>
      </c>
      <c r="R141" s="29">
        <f t="shared" si="16"/>
        <v>1</v>
      </c>
    </row>
    <row r="142" spans="2:18" ht="20.100000000000001" customHeight="1" x14ac:dyDescent="0.3">
      <c r="B142" s="40" t="s">
        <v>1139</v>
      </c>
      <c r="C142" s="34" t="s">
        <v>1140</v>
      </c>
      <c r="D142" s="34" t="s">
        <v>1141</v>
      </c>
      <c r="E142" s="34" t="s">
        <v>1142</v>
      </c>
      <c r="F142" s="34" t="s">
        <v>644</v>
      </c>
      <c r="G142" s="35">
        <v>58</v>
      </c>
      <c r="H142" s="36">
        <v>0.2</v>
      </c>
      <c r="I142" s="69"/>
      <c r="J142" s="70"/>
      <c r="K142" s="39">
        <f t="shared" si="13"/>
        <v>0</v>
      </c>
      <c r="L142" s="69"/>
      <c r="M142" s="70"/>
      <c r="N142" s="41">
        <f t="shared" si="14"/>
        <v>0</v>
      </c>
      <c r="O142" s="37">
        <f t="shared" si="12"/>
        <v>0</v>
      </c>
      <c r="P142" s="37">
        <f t="shared" si="17"/>
        <v>0</v>
      </c>
      <c r="Q142" s="29">
        <f t="shared" si="15"/>
        <v>1</v>
      </c>
      <c r="R142" s="29">
        <f t="shared" si="16"/>
        <v>1</v>
      </c>
    </row>
    <row r="143" spans="2:18" ht="20.100000000000001" customHeight="1" x14ac:dyDescent="0.3">
      <c r="B143" s="40" t="s">
        <v>1143</v>
      </c>
      <c r="C143" s="34" t="s">
        <v>1144</v>
      </c>
      <c r="D143" s="34" t="s">
        <v>1145</v>
      </c>
      <c r="E143" s="34" t="s">
        <v>1146</v>
      </c>
      <c r="F143" s="34" t="s">
        <v>644</v>
      </c>
      <c r="G143" s="35">
        <v>105.66666666666667</v>
      </c>
      <c r="H143" s="36">
        <v>0.4</v>
      </c>
      <c r="I143" s="69"/>
      <c r="J143" s="70"/>
      <c r="K143" s="39">
        <f t="shared" si="13"/>
        <v>0</v>
      </c>
      <c r="L143" s="69"/>
      <c r="M143" s="70"/>
      <c r="N143" s="41">
        <f t="shared" si="14"/>
        <v>0</v>
      </c>
      <c r="O143" s="37">
        <f t="shared" si="12"/>
        <v>0</v>
      </c>
      <c r="P143" s="37">
        <f t="shared" si="17"/>
        <v>0</v>
      </c>
      <c r="Q143" s="29">
        <f t="shared" si="15"/>
        <v>1</v>
      </c>
      <c r="R143" s="29">
        <f t="shared" si="16"/>
        <v>1</v>
      </c>
    </row>
    <row r="144" spans="2:18" ht="20.100000000000001" customHeight="1" x14ac:dyDescent="0.3">
      <c r="B144" s="40" t="s">
        <v>1147</v>
      </c>
      <c r="C144" s="34" t="s">
        <v>1148</v>
      </c>
      <c r="D144" s="34" t="s">
        <v>1149</v>
      </c>
      <c r="E144" s="34" t="s">
        <v>1150</v>
      </c>
      <c r="F144" s="34" t="s">
        <v>644</v>
      </c>
      <c r="G144" s="35">
        <v>161</v>
      </c>
      <c r="H144" s="36">
        <v>0.4</v>
      </c>
      <c r="I144" s="69"/>
      <c r="J144" s="70"/>
      <c r="K144" s="39">
        <f t="shared" si="13"/>
        <v>0</v>
      </c>
      <c r="L144" s="69"/>
      <c r="M144" s="70"/>
      <c r="N144" s="41">
        <f t="shared" si="14"/>
        <v>0</v>
      </c>
      <c r="O144" s="37">
        <f t="shared" si="12"/>
        <v>0</v>
      </c>
      <c r="P144" s="37">
        <f t="shared" si="17"/>
        <v>0</v>
      </c>
      <c r="Q144" s="29">
        <f t="shared" si="15"/>
        <v>1</v>
      </c>
      <c r="R144" s="29">
        <f t="shared" si="16"/>
        <v>1</v>
      </c>
    </row>
    <row r="145" spans="2:18" ht="20.100000000000001" customHeight="1" x14ac:dyDescent="0.3">
      <c r="B145" s="40" t="s">
        <v>1151</v>
      </c>
      <c r="C145" s="34" t="s">
        <v>1152</v>
      </c>
      <c r="D145" s="34" t="s">
        <v>1153</v>
      </c>
      <c r="E145" s="34" t="s">
        <v>1154</v>
      </c>
      <c r="F145" s="34" t="s">
        <v>644</v>
      </c>
      <c r="G145" s="35">
        <v>29.333333333333332</v>
      </c>
      <c r="H145" s="36">
        <v>0.2</v>
      </c>
      <c r="I145" s="69"/>
      <c r="J145" s="70"/>
      <c r="K145" s="39">
        <f t="shared" si="13"/>
        <v>0</v>
      </c>
      <c r="L145" s="69"/>
      <c r="M145" s="70"/>
      <c r="N145" s="41">
        <f t="shared" si="14"/>
        <v>0</v>
      </c>
      <c r="O145" s="37">
        <f t="shared" si="12"/>
        <v>0</v>
      </c>
      <c r="P145" s="37">
        <f t="shared" si="17"/>
        <v>0</v>
      </c>
      <c r="Q145" s="29">
        <f t="shared" si="15"/>
        <v>1</v>
      </c>
      <c r="R145" s="29">
        <f t="shared" si="16"/>
        <v>1</v>
      </c>
    </row>
    <row r="146" spans="2:18" ht="20.100000000000001" customHeight="1" x14ac:dyDescent="0.3">
      <c r="B146" s="40" t="s">
        <v>1155</v>
      </c>
      <c r="C146" s="34" t="s">
        <v>1156</v>
      </c>
      <c r="D146" s="34" t="s">
        <v>1104</v>
      </c>
      <c r="E146" s="34" t="s">
        <v>1157</v>
      </c>
      <c r="F146" s="34" t="s">
        <v>644</v>
      </c>
      <c r="G146" s="35">
        <v>37</v>
      </c>
      <c r="H146" s="36">
        <v>0.2</v>
      </c>
      <c r="I146" s="69"/>
      <c r="J146" s="70"/>
      <c r="K146" s="39">
        <f t="shared" si="13"/>
        <v>0</v>
      </c>
      <c r="L146" s="69"/>
      <c r="M146" s="70"/>
      <c r="N146" s="41">
        <f t="shared" si="14"/>
        <v>0</v>
      </c>
      <c r="O146" s="37">
        <f t="shared" si="12"/>
        <v>0</v>
      </c>
      <c r="P146" s="37">
        <f t="shared" si="17"/>
        <v>0</v>
      </c>
      <c r="Q146" s="29">
        <f t="shared" si="15"/>
        <v>1</v>
      </c>
      <c r="R146" s="29">
        <f t="shared" si="16"/>
        <v>1</v>
      </c>
    </row>
    <row r="147" spans="2:18" ht="20.100000000000001" customHeight="1" x14ac:dyDescent="0.3">
      <c r="B147" s="40" t="s">
        <v>1158</v>
      </c>
      <c r="C147" s="34" t="s">
        <v>1159</v>
      </c>
      <c r="D147" s="34" t="s">
        <v>1160</v>
      </c>
      <c r="E147" s="34" t="s">
        <v>1161</v>
      </c>
      <c r="F147" s="34" t="s">
        <v>644</v>
      </c>
      <c r="G147" s="35">
        <v>49.333333333333336</v>
      </c>
      <c r="H147" s="36">
        <v>0.2</v>
      </c>
      <c r="I147" s="69"/>
      <c r="J147" s="70"/>
      <c r="K147" s="39">
        <f t="shared" si="13"/>
        <v>0</v>
      </c>
      <c r="L147" s="69"/>
      <c r="M147" s="70"/>
      <c r="N147" s="41">
        <f t="shared" si="14"/>
        <v>0</v>
      </c>
      <c r="O147" s="37">
        <f t="shared" si="12"/>
        <v>0</v>
      </c>
      <c r="P147" s="37">
        <f t="shared" si="17"/>
        <v>0</v>
      </c>
      <c r="Q147" s="29">
        <f t="shared" si="15"/>
        <v>1</v>
      </c>
      <c r="R147" s="29">
        <f t="shared" si="16"/>
        <v>1</v>
      </c>
    </row>
    <row r="148" spans="2:18" ht="20.100000000000001" customHeight="1" x14ac:dyDescent="0.3">
      <c r="B148" s="40" t="s">
        <v>1162</v>
      </c>
      <c r="C148" s="34" t="s">
        <v>1163</v>
      </c>
      <c r="D148" s="34" t="s">
        <v>964</v>
      </c>
      <c r="E148" s="34" t="s">
        <v>1164</v>
      </c>
      <c r="F148" s="34" t="s">
        <v>644</v>
      </c>
      <c r="G148" s="35">
        <v>84.666666666666671</v>
      </c>
      <c r="H148" s="36">
        <v>0.2</v>
      </c>
      <c r="I148" s="69"/>
      <c r="J148" s="70"/>
      <c r="K148" s="39">
        <f t="shared" si="13"/>
        <v>0</v>
      </c>
      <c r="L148" s="69"/>
      <c r="M148" s="70"/>
      <c r="N148" s="41">
        <f t="shared" si="14"/>
        <v>0</v>
      </c>
      <c r="O148" s="37">
        <f t="shared" si="12"/>
        <v>0</v>
      </c>
      <c r="P148" s="37">
        <f t="shared" si="17"/>
        <v>0</v>
      </c>
      <c r="Q148" s="29">
        <f t="shared" si="15"/>
        <v>1</v>
      </c>
      <c r="R148" s="29">
        <f t="shared" si="16"/>
        <v>1</v>
      </c>
    </row>
    <row r="149" spans="2:18" ht="20.100000000000001" customHeight="1" x14ac:dyDescent="0.3">
      <c r="B149" s="40" t="s">
        <v>1165</v>
      </c>
      <c r="C149" s="34" t="s">
        <v>1166</v>
      </c>
      <c r="D149" s="34" t="s">
        <v>650</v>
      </c>
      <c r="E149" s="34" t="s">
        <v>1167</v>
      </c>
      <c r="F149" s="34" t="s">
        <v>644</v>
      </c>
      <c r="G149" s="35">
        <v>167.66666666666666</v>
      </c>
      <c r="H149" s="36">
        <v>0.4</v>
      </c>
      <c r="I149" s="69"/>
      <c r="J149" s="70"/>
      <c r="K149" s="39">
        <f t="shared" si="13"/>
        <v>0</v>
      </c>
      <c r="L149" s="69"/>
      <c r="M149" s="70"/>
      <c r="N149" s="41">
        <f t="shared" si="14"/>
        <v>0</v>
      </c>
      <c r="O149" s="37">
        <f t="shared" si="12"/>
        <v>0</v>
      </c>
      <c r="P149" s="37">
        <f t="shared" si="17"/>
        <v>0</v>
      </c>
      <c r="Q149" s="29">
        <f t="shared" si="15"/>
        <v>1</v>
      </c>
      <c r="R149" s="29">
        <f t="shared" si="16"/>
        <v>1</v>
      </c>
    </row>
    <row r="150" spans="2:18" ht="20.100000000000001" customHeight="1" x14ac:dyDescent="0.3">
      <c r="B150" s="40" t="s">
        <v>1168</v>
      </c>
      <c r="C150" s="34" t="s">
        <v>1169</v>
      </c>
      <c r="D150" s="34" t="s">
        <v>1170</v>
      </c>
      <c r="E150" s="34" t="s">
        <v>1171</v>
      </c>
      <c r="F150" s="34" t="s">
        <v>644</v>
      </c>
      <c r="G150" s="35">
        <v>39.333333333333336</v>
      </c>
      <c r="H150" s="36">
        <v>0.2</v>
      </c>
      <c r="I150" s="69"/>
      <c r="J150" s="70"/>
      <c r="K150" s="39">
        <f t="shared" si="13"/>
        <v>0</v>
      </c>
      <c r="L150" s="69"/>
      <c r="M150" s="70"/>
      <c r="N150" s="41">
        <f t="shared" si="14"/>
        <v>0</v>
      </c>
      <c r="O150" s="37">
        <f t="shared" ref="O150:O209" si="18">IF(K150+N150&gt;0,1,0)</f>
        <v>0</v>
      </c>
      <c r="P150" s="37">
        <f t="shared" si="17"/>
        <v>0</v>
      </c>
      <c r="Q150" s="29">
        <f t="shared" si="15"/>
        <v>1</v>
      </c>
      <c r="R150" s="29">
        <f t="shared" si="16"/>
        <v>1</v>
      </c>
    </row>
    <row r="151" spans="2:18" ht="20.100000000000001" customHeight="1" x14ac:dyDescent="0.3">
      <c r="B151" s="40" t="s">
        <v>1172</v>
      </c>
      <c r="C151" s="34" t="s">
        <v>1173</v>
      </c>
      <c r="D151" s="34" t="s">
        <v>1174</v>
      </c>
      <c r="E151" s="34" t="s">
        <v>1175</v>
      </c>
      <c r="F151" s="34" t="s">
        <v>644</v>
      </c>
      <c r="G151" s="35">
        <v>31.666666666666668</v>
      </c>
      <c r="H151" s="36">
        <v>0.2</v>
      </c>
      <c r="I151" s="69"/>
      <c r="J151" s="70"/>
      <c r="K151" s="39">
        <f t="shared" ref="K151:K210" si="19">INT(J151/12*1720*I151)</f>
        <v>0</v>
      </c>
      <c r="L151" s="69"/>
      <c r="M151" s="70"/>
      <c r="N151" s="41">
        <f t="shared" ref="N151:N210" si="20">INT(M151/12*1720*L151)</f>
        <v>0</v>
      </c>
      <c r="O151" s="37">
        <f t="shared" si="18"/>
        <v>0</v>
      </c>
      <c r="P151" s="37">
        <f t="shared" si="17"/>
        <v>0</v>
      </c>
      <c r="Q151" s="29">
        <f t="shared" si="15"/>
        <v>1</v>
      </c>
      <c r="R151" s="29">
        <f t="shared" si="16"/>
        <v>1</v>
      </c>
    </row>
    <row r="152" spans="2:18" ht="20.100000000000001" customHeight="1" x14ac:dyDescent="0.3">
      <c r="B152" s="40" t="s">
        <v>1176</v>
      </c>
      <c r="C152" s="34" t="s">
        <v>1177</v>
      </c>
      <c r="D152" s="34" t="s">
        <v>1178</v>
      </c>
      <c r="E152" s="34" t="s">
        <v>1179</v>
      </c>
      <c r="F152" s="34" t="s">
        <v>644</v>
      </c>
      <c r="G152" s="35">
        <v>32.333333333333336</v>
      </c>
      <c r="H152" s="36">
        <v>0.2</v>
      </c>
      <c r="I152" s="69"/>
      <c r="J152" s="70"/>
      <c r="K152" s="39">
        <f t="shared" si="19"/>
        <v>0</v>
      </c>
      <c r="L152" s="69"/>
      <c r="M152" s="70"/>
      <c r="N152" s="41">
        <f t="shared" si="20"/>
        <v>0</v>
      </c>
      <c r="O152" s="37">
        <f t="shared" si="18"/>
        <v>0</v>
      </c>
      <c r="P152" s="37">
        <f t="shared" si="17"/>
        <v>0</v>
      </c>
      <c r="Q152" s="29">
        <f t="shared" si="15"/>
        <v>1</v>
      </c>
      <c r="R152" s="29">
        <f t="shared" si="16"/>
        <v>1</v>
      </c>
    </row>
    <row r="153" spans="2:18" ht="20.100000000000001" customHeight="1" x14ac:dyDescent="0.3">
      <c r="B153" s="40" t="s">
        <v>1180</v>
      </c>
      <c r="C153" s="34" t="s">
        <v>1181</v>
      </c>
      <c r="D153" s="34" t="s">
        <v>1182</v>
      </c>
      <c r="E153" s="34" t="s">
        <v>1183</v>
      </c>
      <c r="F153" s="34" t="s">
        <v>644</v>
      </c>
      <c r="G153" s="35">
        <v>39.666666666666664</v>
      </c>
      <c r="H153" s="36">
        <v>0.2</v>
      </c>
      <c r="I153" s="69"/>
      <c r="J153" s="70"/>
      <c r="K153" s="39">
        <f t="shared" si="19"/>
        <v>0</v>
      </c>
      <c r="L153" s="69"/>
      <c r="M153" s="70"/>
      <c r="N153" s="41">
        <f t="shared" si="20"/>
        <v>0</v>
      </c>
      <c r="O153" s="37">
        <f t="shared" si="18"/>
        <v>0</v>
      </c>
      <c r="P153" s="37">
        <f t="shared" si="17"/>
        <v>0</v>
      </c>
      <c r="Q153" s="29">
        <f t="shared" si="15"/>
        <v>1</v>
      </c>
      <c r="R153" s="29">
        <f t="shared" si="16"/>
        <v>1</v>
      </c>
    </row>
    <row r="154" spans="2:18" ht="20.100000000000001" customHeight="1" x14ac:dyDescent="0.3">
      <c r="B154" s="40" t="s">
        <v>1184</v>
      </c>
      <c r="C154" s="34" t="s">
        <v>1185</v>
      </c>
      <c r="D154" s="34" t="s">
        <v>806</v>
      </c>
      <c r="E154" s="34" t="s">
        <v>1186</v>
      </c>
      <c r="F154" s="34" t="s">
        <v>644</v>
      </c>
      <c r="G154" s="35">
        <v>37</v>
      </c>
      <c r="H154" s="36">
        <v>0.2</v>
      </c>
      <c r="I154" s="69"/>
      <c r="J154" s="70"/>
      <c r="K154" s="39">
        <f t="shared" si="19"/>
        <v>0</v>
      </c>
      <c r="L154" s="69"/>
      <c r="M154" s="70"/>
      <c r="N154" s="41">
        <f t="shared" si="20"/>
        <v>0</v>
      </c>
      <c r="O154" s="37">
        <f t="shared" si="18"/>
        <v>0</v>
      </c>
      <c r="P154" s="37">
        <f t="shared" si="17"/>
        <v>0</v>
      </c>
      <c r="Q154" s="29">
        <f t="shared" si="15"/>
        <v>1</v>
      </c>
      <c r="R154" s="29">
        <f t="shared" si="16"/>
        <v>1</v>
      </c>
    </row>
    <row r="155" spans="2:18" ht="20.100000000000001" customHeight="1" x14ac:dyDescent="0.3">
      <c r="B155" s="40" t="s">
        <v>1187</v>
      </c>
      <c r="C155" s="34" t="s">
        <v>1188</v>
      </c>
      <c r="D155" s="34" t="s">
        <v>1189</v>
      </c>
      <c r="E155" s="34" t="s">
        <v>1190</v>
      </c>
      <c r="F155" s="34" t="s">
        <v>644</v>
      </c>
      <c r="G155" s="35">
        <v>50.666666666666664</v>
      </c>
      <c r="H155" s="36">
        <v>0.2</v>
      </c>
      <c r="I155" s="69"/>
      <c r="J155" s="70"/>
      <c r="K155" s="39">
        <f t="shared" si="19"/>
        <v>0</v>
      </c>
      <c r="L155" s="69"/>
      <c r="M155" s="70"/>
      <c r="N155" s="41">
        <f t="shared" si="20"/>
        <v>0</v>
      </c>
      <c r="O155" s="37">
        <f t="shared" si="18"/>
        <v>0</v>
      </c>
      <c r="P155" s="37">
        <f t="shared" si="17"/>
        <v>0</v>
      </c>
      <c r="Q155" s="29">
        <f t="shared" si="15"/>
        <v>1</v>
      </c>
      <c r="R155" s="29">
        <f t="shared" si="16"/>
        <v>1</v>
      </c>
    </row>
    <row r="156" spans="2:18" ht="20.100000000000001" customHeight="1" x14ac:dyDescent="0.3">
      <c r="B156" s="40" t="s">
        <v>1191</v>
      </c>
      <c r="C156" s="34" t="s">
        <v>1192</v>
      </c>
      <c r="D156" s="34" t="s">
        <v>1193</v>
      </c>
      <c r="E156" s="34" t="s">
        <v>1194</v>
      </c>
      <c r="F156" s="34" t="s">
        <v>644</v>
      </c>
      <c r="G156" s="35">
        <v>38.666666666666664</v>
      </c>
      <c r="H156" s="36">
        <v>0.2</v>
      </c>
      <c r="I156" s="69"/>
      <c r="J156" s="70"/>
      <c r="K156" s="39">
        <f t="shared" si="19"/>
        <v>0</v>
      </c>
      <c r="L156" s="69"/>
      <c r="M156" s="70"/>
      <c r="N156" s="41">
        <f t="shared" si="20"/>
        <v>0</v>
      </c>
      <c r="O156" s="37">
        <f t="shared" si="18"/>
        <v>0</v>
      </c>
      <c r="P156" s="37">
        <f t="shared" si="17"/>
        <v>0</v>
      </c>
      <c r="Q156" s="29">
        <f t="shared" si="15"/>
        <v>1</v>
      </c>
      <c r="R156" s="29">
        <f t="shared" si="16"/>
        <v>1</v>
      </c>
    </row>
    <row r="157" spans="2:18" ht="20.100000000000001" customHeight="1" x14ac:dyDescent="0.3">
      <c r="B157" s="40" t="s">
        <v>1195</v>
      </c>
      <c r="C157" s="34" t="s">
        <v>1196</v>
      </c>
      <c r="D157" s="34" t="s">
        <v>1197</v>
      </c>
      <c r="E157" s="34" t="s">
        <v>1198</v>
      </c>
      <c r="F157" s="34" t="s">
        <v>644</v>
      </c>
      <c r="G157" s="35">
        <v>90.333333333333329</v>
      </c>
      <c r="H157" s="36">
        <v>0.2</v>
      </c>
      <c r="I157" s="69"/>
      <c r="J157" s="70"/>
      <c r="K157" s="39">
        <f t="shared" si="19"/>
        <v>0</v>
      </c>
      <c r="L157" s="69"/>
      <c r="M157" s="70"/>
      <c r="N157" s="41">
        <f t="shared" si="20"/>
        <v>0</v>
      </c>
      <c r="O157" s="37">
        <f t="shared" si="18"/>
        <v>0</v>
      </c>
      <c r="P157" s="37">
        <f t="shared" si="17"/>
        <v>0</v>
      </c>
      <c r="Q157" s="29">
        <f t="shared" si="15"/>
        <v>1</v>
      </c>
      <c r="R157" s="29">
        <f t="shared" si="16"/>
        <v>1</v>
      </c>
    </row>
    <row r="158" spans="2:18" ht="20.100000000000001" customHeight="1" x14ac:dyDescent="0.3">
      <c r="B158" s="40" t="s">
        <v>1199</v>
      </c>
      <c r="C158" s="34" t="s">
        <v>1200</v>
      </c>
      <c r="D158" s="34" t="s">
        <v>1201</v>
      </c>
      <c r="E158" s="34" t="s">
        <v>1202</v>
      </c>
      <c r="F158" s="34" t="s">
        <v>644</v>
      </c>
      <c r="G158" s="35">
        <v>41.333333333333336</v>
      </c>
      <c r="H158" s="36">
        <v>0.2</v>
      </c>
      <c r="I158" s="69"/>
      <c r="J158" s="70"/>
      <c r="K158" s="39">
        <f t="shared" si="19"/>
        <v>0</v>
      </c>
      <c r="L158" s="69"/>
      <c r="M158" s="70"/>
      <c r="N158" s="41">
        <f t="shared" si="20"/>
        <v>0</v>
      </c>
      <c r="O158" s="37">
        <f t="shared" si="18"/>
        <v>0</v>
      </c>
      <c r="P158" s="37">
        <f t="shared" si="17"/>
        <v>0</v>
      </c>
      <c r="Q158" s="29">
        <f t="shared" si="15"/>
        <v>1</v>
      </c>
      <c r="R158" s="29">
        <f t="shared" si="16"/>
        <v>1</v>
      </c>
    </row>
    <row r="159" spans="2:18" ht="20.100000000000001" customHeight="1" x14ac:dyDescent="0.3">
      <c r="B159" s="40" t="s">
        <v>1203</v>
      </c>
      <c r="C159" s="34" t="s">
        <v>1204</v>
      </c>
      <c r="D159" s="34" t="s">
        <v>1205</v>
      </c>
      <c r="E159" s="34" t="s">
        <v>1206</v>
      </c>
      <c r="F159" s="34" t="s">
        <v>644</v>
      </c>
      <c r="G159" s="35">
        <v>37.666666666666664</v>
      </c>
      <c r="H159" s="36">
        <v>0.2</v>
      </c>
      <c r="I159" s="69"/>
      <c r="J159" s="70"/>
      <c r="K159" s="39">
        <f t="shared" si="19"/>
        <v>0</v>
      </c>
      <c r="L159" s="69"/>
      <c r="M159" s="70"/>
      <c r="N159" s="41">
        <f t="shared" si="20"/>
        <v>0</v>
      </c>
      <c r="O159" s="37">
        <f t="shared" si="18"/>
        <v>0</v>
      </c>
      <c r="P159" s="37">
        <f t="shared" si="17"/>
        <v>0</v>
      </c>
      <c r="Q159" s="29">
        <f t="shared" si="15"/>
        <v>1</v>
      </c>
      <c r="R159" s="29">
        <f t="shared" si="16"/>
        <v>1</v>
      </c>
    </row>
    <row r="160" spans="2:18" ht="20.100000000000001" customHeight="1" x14ac:dyDescent="0.3">
      <c r="B160" s="40" t="s">
        <v>1207</v>
      </c>
      <c r="C160" s="34" t="s">
        <v>1208</v>
      </c>
      <c r="D160" s="34" t="s">
        <v>988</v>
      </c>
      <c r="E160" s="34" t="s">
        <v>1209</v>
      </c>
      <c r="F160" s="34" t="s">
        <v>644</v>
      </c>
      <c r="G160" s="35">
        <v>31.666666666666668</v>
      </c>
      <c r="H160" s="36">
        <v>0.2</v>
      </c>
      <c r="I160" s="69"/>
      <c r="J160" s="70"/>
      <c r="K160" s="39">
        <f t="shared" si="19"/>
        <v>0</v>
      </c>
      <c r="L160" s="69"/>
      <c r="M160" s="70"/>
      <c r="N160" s="41">
        <f t="shared" si="20"/>
        <v>0</v>
      </c>
      <c r="O160" s="37">
        <f t="shared" si="18"/>
        <v>0</v>
      </c>
      <c r="P160" s="37">
        <f t="shared" si="17"/>
        <v>0</v>
      </c>
      <c r="Q160" s="29">
        <f t="shared" si="15"/>
        <v>1</v>
      </c>
      <c r="R160" s="29">
        <f t="shared" si="16"/>
        <v>1</v>
      </c>
    </row>
    <row r="161" spans="2:18" ht="20.100000000000001" customHeight="1" x14ac:dyDescent="0.3">
      <c r="B161" s="40" t="s">
        <v>1210</v>
      </c>
      <c r="C161" s="34" t="s">
        <v>1211</v>
      </c>
      <c r="D161" s="34" t="s">
        <v>1212</v>
      </c>
      <c r="E161" s="34" t="s">
        <v>1213</v>
      </c>
      <c r="F161" s="34" t="s">
        <v>644</v>
      </c>
      <c r="G161" s="35">
        <v>38.666666666666664</v>
      </c>
      <c r="H161" s="36">
        <v>0.2</v>
      </c>
      <c r="I161" s="69"/>
      <c r="J161" s="70"/>
      <c r="K161" s="39">
        <f t="shared" si="19"/>
        <v>0</v>
      </c>
      <c r="L161" s="69"/>
      <c r="M161" s="70"/>
      <c r="N161" s="41">
        <f t="shared" si="20"/>
        <v>0</v>
      </c>
      <c r="O161" s="37">
        <f t="shared" si="18"/>
        <v>0</v>
      </c>
      <c r="P161" s="37">
        <f t="shared" si="17"/>
        <v>0</v>
      </c>
      <c r="Q161" s="29">
        <f t="shared" si="15"/>
        <v>1</v>
      </c>
      <c r="R161" s="29">
        <f t="shared" si="16"/>
        <v>1</v>
      </c>
    </row>
    <row r="162" spans="2:18" ht="20.100000000000001" customHeight="1" x14ac:dyDescent="0.3">
      <c r="B162" s="40" t="s">
        <v>1214</v>
      </c>
      <c r="C162" s="34" t="s">
        <v>1215</v>
      </c>
      <c r="D162" s="34" t="s">
        <v>1216</v>
      </c>
      <c r="E162" s="34" t="s">
        <v>1217</v>
      </c>
      <c r="F162" s="34" t="s">
        <v>644</v>
      </c>
      <c r="G162" s="35">
        <v>57</v>
      </c>
      <c r="H162" s="36">
        <v>0.2</v>
      </c>
      <c r="I162" s="69"/>
      <c r="J162" s="70"/>
      <c r="K162" s="39">
        <f t="shared" si="19"/>
        <v>0</v>
      </c>
      <c r="L162" s="69"/>
      <c r="M162" s="70"/>
      <c r="N162" s="41">
        <f t="shared" si="20"/>
        <v>0</v>
      </c>
      <c r="O162" s="37">
        <f t="shared" si="18"/>
        <v>0</v>
      </c>
      <c r="P162" s="37">
        <f t="shared" si="17"/>
        <v>0</v>
      </c>
      <c r="Q162" s="29">
        <f t="shared" si="15"/>
        <v>1</v>
      </c>
      <c r="R162" s="29">
        <f t="shared" si="16"/>
        <v>1</v>
      </c>
    </row>
    <row r="163" spans="2:18" ht="20.100000000000001" customHeight="1" x14ac:dyDescent="0.3">
      <c r="B163" s="40" t="s">
        <v>1218</v>
      </c>
      <c r="C163" s="34" t="s">
        <v>1219</v>
      </c>
      <c r="D163" s="34" t="s">
        <v>1220</v>
      </c>
      <c r="E163" s="34" t="s">
        <v>1221</v>
      </c>
      <c r="F163" s="34" t="s">
        <v>644</v>
      </c>
      <c r="G163" s="35">
        <v>89.333333333333329</v>
      </c>
      <c r="H163" s="36">
        <v>0.2</v>
      </c>
      <c r="I163" s="69"/>
      <c r="J163" s="70"/>
      <c r="K163" s="39">
        <f t="shared" si="19"/>
        <v>0</v>
      </c>
      <c r="L163" s="69"/>
      <c r="M163" s="70"/>
      <c r="N163" s="41">
        <f t="shared" si="20"/>
        <v>0</v>
      </c>
      <c r="O163" s="37">
        <f t="shared" si="18"/>
        <v>0</v>
      </c>
      <c r="P163" s="37">
        <f t="shared" si="17"/>
        <v>0</v>
      </c>
      <c r="Q163" s="29">
        <f t="shared" si="15"/>
        <v>1</v>
      </c>
      <c r="R163" s="29">
        <f t="shared" si="16"/>
        <v>1</v>
      </c>
    </row>
    <row r="164" spans="2:18" ht="20.100000000000001" customHeight="1" x14ac:dyDescent="0.3">
      <c r="B164" s="40" t="s">
        <v>1222</v>
      </c>
      <c r="C164" s="34" t="s">
        <v>1223</v>
      </c>
      <c r="D164" s="34" t="s">
        <v>634</v>
      </c>
      <c r="E164" s="34" t="s">
        <v>1224</v>
      </c>
      <c r="F164" s="34" t="s">
        <v>644</v>
      </c>
      <c r="G164" s="35">
        <v>41</v>
      </c>
      <c r="H164" s="36">
        <v>0.2</v>
      </c>
      <c r="I164" s="69"/>
      <c r="J164" s="70"/>
      <c r="K164" s="39">
        <f t="shared" si="19"/>
        <v>0</v>
      </c>
      <c r="L164" s="69"/>
      <c r="M164" s="70"/>
      <c r="N164" s="41">
        <f t="shared" si="20"/>
        <v>0</v>
      </c>
      <c r="O164" s="37">
        <f t="shared" si="18"/>
        <v>0</v>
      </c>
      <c r="P164" s="37">
        <f t="shared" si="17"/>
        <v>0</v>
      </c>
      <c r="Q164" s="29">
        <f t="shared" si="15"/>
        <v>1</v>
      </c>
      <c r="R164" s="29">
        <f t="shared" si="16"/>
        <v>1</v>
      </c>
    </row>
    <row r="165" spans="2:18" ht="20.100000000000001" customHeight="1" x14ac:dyDescent="0.3">
      <c r="B165" s="40" t="s">
        <v>1225</v>
      </c>
      <c r="C165" s="34" t="s">
        <v>1226</v>
      </c>
      <c r="D165" s="34" t="s">
        <v>1227</v>
      </c>
      <c r="E165" s="34" t="s">
        <v>1228</v>
      </c>
      <c r="F165" s="34" t="s">
        <v>644</v>
      </c>
      <c r="G165" s="35">
        <v>58.666666666666664</v>
      </c>
      <c r="H165" s="36">
        <v>0.2</v>
      </c>
      <c r="I165" s="69"/>
      <c r="J165" s="70"/>
      <c r="K165" s="39">
        <f t="shared" si="19"/>
        <v>0</v>
      </c>
      <c r="L165" s="69"/>
      <c r="M165" s="70"/>
      <c r="N165" s="41">
        <f t="shared" si="20"/>
        <v>0</v>
      </c>
      <c r="O165" s="37">
        <f t="shared" si="18"/>
        <v>0</v>
      </c>
      <c r="P165" s="37">
        <f t="shared" si="17"/>
        <v>0</v>
      </c>
      <c r="Q165" s="29">
        <f t="shared" si="15"/>
        <v>1</v>
      </c>
      <c r="R165" s="29">
        <f t="shared" si="16"/>
        <v>1</v>
      </c>
    </row>
    <row r="166" spans="2:18" ht="20.100000000000001" customHeight="1" x14ac:dyDescent="0.3">
      <c r="B166" s="40" t="s">
        <v>1229</v>
      </c>
      <c r="C166" s="34" t="s">
        <v>1230</v>
      </c>
      <c r="D166" s="34" t="s">
        <v>1231</v>
      </c>
      <c r="E166" s="34" t="s">
        <v>1232</v>
      </c>
      <c r="F166" s="34" t="s">
        <v>644</v>
      </c>
      <c r="G166" s="35">
        <v>92</v>
      </c>
      <c r="H166" s="36">
        <v>0.2</v>
      </c>
      <c r="I166" s="69"/>
      <c r="J166" s="70"/>
      <c r="K166" s="39">
        <f t="shared" si="19"/>
        <v>0</v>
      </c>
      <c r="L166" s="69"/>
      <c r="M166" s="70"/>
      <c r="N166" s="41">
        <f t="shared" si="20"/>
        <v>0</v>
      </c>
      <c r="O166" s="37">
        <f t="shared" si="18"/>
        <v>0</v>
      </c>
      <c r="P166" s="37">
        <f t="shared" si="17"/>
        <v>0</v>
      </c>
      <c r="Q166" s="29">
        <f t="shared" si="15"/>
        <v>1</v>
      </c>
      <c r="R166" s="29">
        <f t="shared" si="16"/>
        <v>1</v>
      </c>
    </row>
    <row r="167" spans="2:18" ht="20.100000000000001" customHeight="1" x14ac:dyDescent="0.3">
      <c r="B167" s="40" t="s">
        <v>1233</v>
      </c>
      <c r="C167" s="34" t="s">
        <v>1234</v>
      </c>
      <c r="D167" s="34" t="s">
        <v>322</v>
      </c>
      <c r="E167" s="34" t="s">
        <v>1235</v>
      </c>
      <c r="F167" s="34" t="s">
        <v>644</v>
      </c>
      <c r="G167" s="35">
        <v>37</v>
      </c>
      <c r="H167" s="36">
        <v>0.2</v>
      </c>
      <c r="I167" s="69"/>
      <c r="J167" s="70"/>
      <c r="K167" s="39">
        <f t="shared" si="19"/>
        <v>0</v>
      </c>
      <c r="L167" s="69"/>
      <c r="M167" s="70"/>
      <c r="N167" s="41">
        <f t="shared" si="20"/>
        <v>0</v>
      </c>
      <c r="O167" s="37">
        <f t="shared" si="18"/>
        <v>0</v>
      </c>
      <c r="P167" s="37">
        <f t="shared" si="17"/>
        <v>0</v>
      </c>
      <c r="Q167" s="29">
        <f t="shared" si="15"/>
        <v>1</v>
      </c>
      <c r="R167" s="29">
        <f t="shared" si="16"/>
        <v>1</v>
      </c>
    </row>
    <row r="168" spans="2:18" ht="20.100000000000001" customHeight="1" x14ac:dyDescent="0.3">
      <c r="B168" s="40" t="s">
        <v>1236</v>
      </c>
      <c r="C168" s="34" t="s">
        <v>1237</v>
      </c>
      <c r="D168" s="34" t="s">
        <v>301</v>
      </c>
      <c r="E168" s="34" t="s">
        <v>1238</v>
      </c>
      <c r="F168" s="34" t="s">
        <v>644</v>
      </c>
      <c r="G168" s="35">
        <v>58</v>
      </c>
      <c r="H168" s="36">
        <v>0.2</v>
      </c>
      <c r="I168" s="69"/>
      <c r="J168" s="70"/>
      <c r="K168" s="39">
        <f t="shared" si="19"/>
        <v>0</v>
      </c>
      <c r="L168" s="69"/>
      <c r="M168" s="70"/>
      <c r="N168" s="41">
        <f t="shared" si="20"/>
        <v>0</v>
      </c>
      <c r="O168" s="37">
        <f t="shared" si="18"/>
        <v>0</v>
      </c>
      <c r="P168" s="37">
        <f t="shared" si="17"/>
        <v>0</v>
      </c>
      <c r="Q168" s="29">
        <f t="shared" si="15"/>
        <v>1</v>
      </c>
      <c r="R168" s="29">
        <f t="shared" si="16"/>
        <v>1</v>
      </c>
    </row>
    <row r="169" spans="2:18" ht="20.100000000000001" customHeight="1" x14ac:dyDescent="0.3">
      <c r="B169" s="40" t="s">
        <v>1239</v>
      </c>
      <c r="C169" s="34" t="s">
        <v>1240</v>
      </c>
      <c r="D169" s="34" t="s">
        <v>1241</v>
      </c>
      <c r="E169" s="34" t="s">
        <v>1242</v>
      </c>
      <c r="F169" s="34" t="s">
        <v>644</v>
      </c>
      <c r="G169" s="35">
        <v>34.333333333333336</v>
      </c>
      <c r="H169" s="36">
        <v>0.2</v>
      </c>
      <c r="I169" s="69"/>
      <c r="J169" s="70"/>
      <c r="K169" s="39">
        <f t="shared" si="19"/>
        <v>0</v>
      </c>
      <c r="L169" s="69"/>
      <c r="M169" s="70"/>
      <c r="N169" s="41">
        <f t="shared" si="20"/>
        <v>0</v>
      </c>
      <c r="O169" s="37">
        <f t="shared" si="18"/>
        <v>0</v>
      </c>
      <c r="P169" s="37">
        <f t="shared" si="17"/>
        <v>0</v>
      </c>
      <c r="Q169" s="29">
        <f t="shared" si="15"/>
        <v>1</v>
      </c>
      <c r="R169" s="29">
        <f t="shared" si="16"/>
        <v>1</v>
      </c>
    </row>
    <row r="170" spans="2:18" ht="20.100000000000001" customHeight="1" x14ac:dyDescent="0.3">
      <c r="B170" s="40" t="s">
        <v>1243</v>
      </c>
      <c r="C170" s="34" t="s">
        <v>1244</v>
      </c>
      <c r="D170" s="34" t="s">
        <v>1245</v>
      </c>
      <c r="E170" s="34" t="s">
        <v>1246</v>
      </c>
      <c r="F170" s="34" t="s">
        <v>644</v>
      </c>
      <c r="G170" s="35">
        <v>112</v>
      </c>
      <c r="H170" s="36">
        <v>0.4</v>
      </c>
      <c r="I170" s="69"/>
      <c r="J170" s="70"/>
      <c r="K170" s="39">
        <f t="shared" si="19"/>
        <v>0</v>
      </c>
      <c r="L170" s="69"/>
      <c r="M170" s="70"/>
      <c r="N170" s="41">
        <f t="shared" si="20"/>
        <v>0</v>
      </c>
      <c r="O170" s="37">
        <f t="shared" si="18"/>
        <v>0</v>
      </c>
      <c r="P170" s="37">
        <f t="shared" si="17"/>
        <v>0</v>
      </c>
      <c r="Q170" s="29">
        <f t="shared" si="15"/>
        <v>1</v>
      </c>
      <c r="R170" s="29">
        <f t="shared" si="16"/>
        <v>1</v>
      </c>
    </row>
    <row r="171" spans="2:18" ht="20.100000000000001" customHeight="1" x14ac:dyDescent="0.3">
      <c r="B171" s="40" t="s">
        <v>1247</v>
      </c>
      <c r="C171" s="34" t="s">
        <v>1248</v>
      </c>
      <c r="D171" s="34" t="s">
        <v>1249</v>
      </c>
      <c r="E171" s="34" t="s">
        <v>1250</v>
      </c>
      <c r="F171" s="34" t="s">
        <v>644</v>
      </c>
      <c r="G171" s="35">
        <v>25.333333333333332</v>
      </c>
      <c r="H171" s="36">
        <v>0.2</v>
      </c>
      <c r="I171" s="69"/>
      <c r="J171" s="70"/>
      <c r="K171" s="39">
        <f t="shared" si="19"/>
        <v>0</v>
      </c>
      <c r="L171" s="69"/>
      <c r="M171" s="70"/>
      <c r="N171" s="41">
        <f t="shared" si="20"/>
        <v>0</v>
      </c>
      <c r="O171" s="37">
        <f t="shared" si="18"/>
        <v>0</v>
      </c>
      <c r="P171" s="37">
        <f t="shared" si="17"/>
        <v>0</v>
      </c>
      <c r="Q171" s="29">
        <f t="shared" si="15"/>
        <v>1</v>
      </c>
      <c r="R171" s="29">
        <f t="shared" si="16"/>
        <v>1</v>
      </c>
    </row>
    <row r="172" spans="2:18" ht="20.100000000000001" customHeight="1" x14ac:dyDescent="0.3">
      <c r="B172" s="40" t="s">
        <v>1252</v>
      </c>
      <c r="C172" s="34" t="s">
        <v>1253</v>
      </c>
      <c r="D172" s="34" t="s">
        <v>1254</v>
      </c>
      <c r="E172" s="34" t="s">
        <v>1255</v>
      </c>
      <c r="F172" s="34" t="s">
        <v>644</v>
      </c>
      <c r="G172" s="35">
        <v>29</v>
      </c>
      <c r="H172" s="36">
        <v>0.2</v>
      </c>
      <c r="I172" s="69"/>
      <c r="J172" s="70"/>
      <c r="K172" s="39">
        <f t="shared" si="19"/>
        <v>0</v>
      </c>
      <c r="L172" s="69"/>
      <c r="M172" s="70"/>
      <c r="N172" s="41">
        <f t="shared" si="20"/>
        <v>0</v>
      </c>
      <c r="O172" s="37">
        <f t="shared" si="18"/>
        <v>0</v>
      </c>
      <c r="P172" s="37">
        <f t="shared" si="17"/>
        <v>0</v>
      </c>
      <c r="Q172" s="29">
        <f t="shared" si="15"/>
        <v>1</v>
      </c>
      <c r="R172" s="29">
        <f t="shared" si="16"/>
        <v>1</v>
      </c>
    </row>
    <row r="173" spans="2:18" ht="20.100000000000001" customHeight="1" x14ac:dyDescent="0.3">
      <c r="B173" s="40" t="s">
        <v>1256</v>
      </c>
      <c r="C173" s="34" t="s">
        <v>1257</v>
      </c>
      <c r="D173" s="34" t="s">
        <v>1119</v>
      </c>
      <c r="E173" s="34" t="s">
        <v>1258</v>
      </c>
      <c r="F173" s="34" t="s">
        <v>644</v>
      </c>
      <c r="G173" s="35">
        <v>69</v>
      </c>
      <c r="H173" s="36">
        <v>0.2</v>
      </c>
      <c r="I173" s="69"/>
      <c r="J173" s="70"/>
      <c r="K173" s="39">
        <f t="shared" si="19"/>
        <v>0</v>
      </c>
      <c r="L173" s="69"/>
      <c r="M173" s="70"/>
      <c r="N173" s="41">
        <f t="shared" si="20"/>
        <v>0</v>
      </c>
      <c r="O173" s="37">
        <f t="shared" si="18"/>
        <v>0</v>
      </c>
      <c r="P173" s="37">
        <f t="shared" si="17"/>
        <v>0</v>
      </c>
      <c r="Q173" s="29">
        <f t="shared" si="15"/>
        <v>1</v>
      </c>
      <c r="R173" s="29">
        <f t="shared" si="16"/>
        <v>1</v>
      </c>
    </row>
    <row r="174" spans="2:18" ht="20.100000000000001" customHeight="1" x14ac:dyDescent="0.3">
      <c r="B174" s="40" t="s">
        <v>1259</v>
      </c>
      <c r="C174" s="34" t="s">
        <v>1260</v>
      </c>
      <c r="D174" s="34" t="s">
        <v>1261</v>
      </c>
      <c r="E174" s="34" t="s">
        <v>1262</v>
      </c>
      <c r="F174" s="34" t="s">
        <v>644</v>
      </c>
      <c r="G174" s="35">
        <v>23.333333333333332</v>
      </c>
      <c r="H174" s="36">
        <v>0.2</v>
      </c>
      <c r="I174" s="69"/>
      <c r="J174" s="70"/>
      <c r="K174" s="39">
        <f t="shared" si="19"/>
        <v>0</v>
      </c>
      <c r="L174" s="69"/>
      <c r="M174" s="70"/>
      <c r="N174" s="41">
        <f t="shared" si="20"/>
        <v>0</v>
      </c>
      <c r="O174" s="37">
        <f t="shared" si="18"/>
        <v>0</v>
      </c>
      <c r="P174" s="37">
        <f t="shared" si="17"/>
        <v>0</v>
      </c>
      <c r="Q174" s="29">
        <f t="shared" si="15"/>
        <v>1</v>
      </c>
      <c r="R174" s="29">
        <f t="shared" si="16"/>
        <v>1</v>
      </c>
    </row>
    <row r="175" spans="2:18" ht="20.100000000000001" customHeight="1" x14ac:dyDescent="0.3">
      <c r="B175" s="40" t="s">
        <v>1263</v>
      </c>
      <c r="C175" s="34" t="s">
        <v>1264</v>
      </c>
      <c r="D175" s="34" t="s">
        <v>1251</v>
      </c>
      <c r="E175" s="34" t="s">
        <v>1265</v>
      </c>
      <c r="F175" s="34" t="s">
        <v>644</v>
      </c>
      <c r="G175" s="35">
        <v>34.333333333333336</v>
      </c>
      <c r="H175" s="36">
        <v>0.2</v>
      </c>
      <c r="I175" s="69"/>
      <c r="J175" s="70"/>
      <c r="K175" s="39">
        <f t="shared" si="19"/>
        <v>0</v>
      </c>
      <c r="L175" s="69"/>
      <c r="M175" s="70"/>
      <c r="N175" s="41">
        <f t="shared" si="20"/>
        <v>0</v>
      </c>
      <c r="O175" s="37">
        <f t="shared" si="18"/>
        <v>0</v>
      </c>
      <c r="P175" s="37">
        <f t="shared" si="17"/>
        <v>0</v>
      </c>
      <c r="Q175" s="29">
        <f t="shared" si="15"/>
        <v>1</v>
      </c>
      <c r="R175" s="29">
        <f t="shared" si="16"/>
        <v>1</v>
      </c>
    </row>
    <row r="176" spans="2:18" ht="20.100000000000001" customHeight="1" x14ac:dyDescent="0.3">
      <c r="B176" s="40" t="s">
        <v>1266</v>
      </c>
      <c r="C176" s="34" t="s">
        <v>1267</v>
      </c>
      <c r="D176" s="34" t="s">
        <v>1268</v>
      </c>
      <c r="E176" s="34" t="s">
        <v>1269</v>
      </c>
      <c r="F176" s="34" t="s">
        <v>644</v>
      </c>
      <c r="G176" s="35">
        <v>39</v>
      </c>
      <c r="H176" s="36">
        <v>0.2</v>
      </c>
      <c r="I176" s="69"/>
      <c r="J176" s="70"/>
      <c r="K176" s="39">
        <f t="shared" si="19"/>
        <v>0</v>
      </c>
      <c r="L176" s="69"/>
      <c r="M176" s="70"/>
      <c r="N176" s="41">
        <f t="shared" si="20"/>
        <v>0</v>
      </c>
      <c r="O176" s="37">
        <f t="shared" si="18"/>
        <v>0</v>
      </c>
      <c r="P176" s="37">
        <f t="shared" si="17"/>
        <v>0</v>
      </c>
      <c r="Q176" s="29">
        <f t="shared" si="15"/>
        <v>1</v>
      </c>
      <c r="R176" s="29">
        <f t="shared" si="16"/>
        <v>1</v>
      </c>
    </row>
    <row r="177" spans="2:18" ht="20.100000000000001" customHeight="1" x14ac:dyDescent="0.3">
      <c r="B177" s="40" t="s">
        <v>1270</v>
      </c>
      <c r="C177" s="34" t="s">
        <v>1271</v>
      </c>
      <c r="D177" s="34" t="s">
        <v>1272</v>
      </c>
      <c r="E177" s="34" t="s">
        <v>1273</v>
      </c>
      <c r="F177" s="34" t="s">
        <v>644</v>
      </c>
      <c r="G177" s="35">
        <v>47.333333333333336</v>
      </c>
      <c r="H177" s="36">
        <v>0.2</v>
      </c>
      <c r="I177" s="69"/>
      <c r="J177" s="70"/>
      <c r="K177" s="39">
        <f t="shared" si="19"/>
        <v>0</v>
      </c>
      <c r="L177" s="69"/>
      <c r="M177" s="70"/>
      <c r="N177" s="41">
        <f t="shared" si="20"/>
        <v>0</v>
      </c>
      <c r="O177" s="37">
        <f t="shared" si="18"/>
        <v>0</v>
      </c>
      <c r="P177" s="37">
        <f t="shared" si="17"/>
        <v>0</v>
      </c>
      <c r="Q177" s="29">
        <f t="shared" si="15"/>
        <v>1</v>
      </c>
      <c r="R177" s="29">
        <f t="shared" si="16"/>
        <v>1</v>
      </c>
    </row>
    <row r="178" spans="2:18" ht="20.100000000000001" customHeight="1" x14ac:dyDescent="0.3">
      <c r="B178" s="40" t="s">
        <v>1274</v>
      </c>
      <c r="C178" s="34" t="s">
        <v>1275</v>
      </c>
      <c r="D178" s="34" t="s">
        <v>1276</v>
      </c>
      <c r="E178" s="34" t="s">
        <v>1277</v>
      </c>
      <c r="F178" s="34" t="s">
        <v>644</v>
      </c>
      <c r="G178" s="35">
        <v>42.666666666666664</v>
      </c>
      <c r="H178" s="36">
        <v>0.2</v>
      </c>
      <c r="I178" s="69"/>
      <c r="J178" s="70"/>
      <c r="K178" s="39">
        <f t="shared" si="19"/>
        <v>0</v>
      </c>
      <c r="L178" s="69"/>
      <c r="M178" s="70"/>
      <c r="N178" s="41">
        <f t="shared" si="20"/>
        <v>0</v>
      </c>
      <c r="O178" s="37">
        <f t="shared" si="18"/>
        <v>0</v>
      </c>
      <c r="P178" s="37">
        <f t="shared" si="17"/>
        <v>0</v>
      </c>
      <c r="Q178" s="29">
        <f t="shared" si="15"/>
        <v>1</v>
      </c>
      <c r="R178" s="29">
        <f t="shared" si="16"/>
        <v>1</v>
      </c>
    </row>
    <row r="179" spans="2:18" ht="20.100000000000001" customHeight="1" x14ac:dyDescent="0.3">
      <c r="B179" s="40" t="s">
        <v>1278</v>
      </c>
      <c r="C179" s="34" t="s">
        <v>1279</v>
      </c>
      <c r="D179" s="34" t="s">
        <v>264</v>
      </c>
      <c r="E179" s="34" t="s">
        <v>1280</v>
      </c>
      <c r="F179" s="34" t="s">
        <v>644</v>
      </c>
      <c r="G179" s="35">
        <v>73</v>
      </c>
      <c r="H179" s="36">
        <v>0.2</v>
      </c>
      <c r="I179" s="69"/>
      <c r="J179" s="70"/>
      <c r="K179" s="39">
        <f t="shared" si="19"/>
        <v>0</v>
      </c>
      <c r="L179" s="69"/>
      <c r="M179" s="70"/>
      <c r="N179" s="41">
        <f t="shared" si="20"/>
        <v>0</v>
      </c>
      <c r="O179" s="37">
        <f t="shared" si="18"/>
        <v>0</v>
      </c>
      <c r="P179" s="37">
        <f t="shared" si="17"/>
        <v>0</v>
      </c>
      <c r="Q179" s="29">
        <f t="shared" si="15"/>
        <v>1</v>
      </c>
      <c r="R179" s="29">
        <f t="shared" si="16"/>
        <v>1</v>
      </c>
    </row>
    <row r="180" spans="2:18" ht="20.100000000000001" customHeight="1" x14ac:dyDescent="0.3">
      <c r="B180" s="40" t="s">
        <v>1281</v>
      </c>
      <c r="C180" s="34" t="s">
        <v>1282</v>
      </c>
      <c r="D180" s="34" t="s">
        <v>871</v>
      </c>
      <c r="E180" s="34" t="s">
        <v>1283</v>
      </c>
      <c r="F180" s="34" t="s">
        <v>644</v>
      </c>
      <c r="G180" s="35">
        <v>27</v>
      </c>
      <c r="H180" s="36">
        <v>0.2</v>
      </c>
      <c r="I180" s="69"/>
      <c r="J180" s="70"/>
      <c r="K180" s="39">
        <f t="shared" si="19"/>
        <v>0</v>
      </c>
      <c r="L180" s="69"/>
      <c r="M180" s="70"/>
      <c r="N180" s="41">
        <f t="shared" si="20"/>
        <v>0</v>
      </c>
      <c r="O180" s="37">
        <f t="shared" si="18"/>
        <v>0</v>
      </c>
      <c r="P180" s="37">
        <f t="shared" si="17"/>
        <v>0</v>
      </c>
      <c r="Q180" s="29">
        <f t="shared" si="15"/>
        <v>1</v>
      </c>
      <c r="R180" s="29">
        <f t="shared" si="16"/>
        <v>1</v>
      </c>
    </row>
    <row r="181" spans="2:18" ht="20.100000000000001" customHeight="1" x14ac:dyDescent="0.3">
      <c r="B181" s="40" t="s">
        <v>1284</v>
      </c>
      <c r="C181" s="34" t="s">
        <v>1285</v>
      </c>
      <c r="D181" s="34" t="s">
        <v>1286</v>
      </c>
      <c r="E181" s="34" t="s">
        <v>1287</v>
      </c>
      <c r="F181" s="34" t="s">
        <v>644</v>
      </c>
      <c r="G181" s="35">
        <v>68.333333333333329</v>
      </c>
      <c r="H181" s="36">
        <v>0.2</v>
      </c>
      <c r="I181" s="69"/>
      <c r="J181" s="70"/>
      <c r="K181" s="39">
        <f t="shared" si="19"/>
        <v>0</v>
      </c>
      <c r="L181" s="69"/>
      <c r="M181" s="70"/>
      <c r="N181" s="41">
        <f t="shared" si="20"/>
        <v>0</v>
      </c>
      <c r="O181" s="37">
        <f t="shared" si="18"/>
        <v>0</v>
      </c>
      <c r="P181" s="37">
        <f t="shared" si="17"/>
        <v>0</v>
      </c>
      <c r="Q181" s="29">
        <f t="shared" si="15"/>
        <v>1</v>
      </c>
      <c r="R181" s="29">
        <f t="shared" si="16"/>
        <v>1</v>
      </c>
    </row>
    <row r="182" spans="2:18" ht="20.100000000000001" customHeight="1" x14ac:dyDescent="0.3">
      <c r="B182" s="40" t="s">
        <v>1288</v>
      </c>
      <c r="C182" s="34" t="s">
        <v>1289</v>
      </c>
      <c r="D182" s="34" t="s">
        <v>1290</v>
      </c>
      <c r="E182" s="34" t="s">
        <v>1291</v>
      </c>
      <c r="F182" s="34" t="s">
        <v>644</v>
      </c>
      <c r="G182" s="35">
        <v>79.666666666666671</v>
      </c>
      <c r="H182" s="36">
        <v>0.2</v>
      </c>
      <c r="I182" s="69"/>
      <c r="J182" s="70"/>
      <c r="K182" s="39">
        <f t="shared" si="19"/>
        <v>0</v>
      </c>
      <c r="L182" s="69"/>
      <c r="M182" s="70"/>
      <c r="N182" s="41">
        <f t="shared" si="20"/>
        <v>0</v>
      </c>
      <c r="O182" s="37">
        <f t="shared" si="18"/>
        <v>0</v>
      </c>
      <c r="P182" s="37">
        <f t="shared" si="17"/>
        <v>0</v>
      </c>
      <c r="Q182" s="29">
        <f t="shared" si="15"/>
        <v>1</v>
      </c>
      <c r="R182" s="29">
        <f t="shared" si="16"/>
        <v>1</v>
      </c>
    </row>
    <row r="183" spans="2:18" ht="20.100000000000001" customHeight="1" x14ac:dyDescent="0.3">
      <c r="B183" s="40">
        <v>600127818</v>
      </c>
      <c r="C183" s="34" t="s">
        <v>1292</v>
      </c>
      <c r="D183" s="34" t="s">
        <v>1293</v>
      </c>
      <c r="E183" s="34" t="s">
        <v>1294</v>
      </c>
      <c r="F183" s="34" t="s">
        <v>644</v>
      </c>
      <c r="G183" s="35">
        <v>22.333333333333332</v>
      </c>
      <c r="H183" s="36">
        <v>0.2</v>
      </c>
      <c r="I183" s="69"/>
      <c r="J183" s="70"/>
      <c r="K183" s="39">
        <f t="shared" si="19"/>
        <v>0</v>
      </c>
      <c r="L183" s="69"/>
      <c r="M183" s="70"/>
      <c r="N183" s="41">
        <f t="shared" si="20"/>
        <v>0</v>
      </c>
      <c r="O183" s="37">
        <f t="shared" si="18"/>
        <v>0</v>
      </c>
      <c r="P183" s="37">
        <f t="shared" si="17"/>
        <v>0</v>
      </c>
      <c r="Q183" s="29">
        <f t="shared" si="15"/>
        <v>1</v>
      </c>
      <c r="R183" s="29">
        <f t="shared" si="16"/>
        <v>1</v>
      </c>
    </row>
    <row r="184" spans="2:18" ht="20.100000000000001" customHeight="1" x14ac:dyDescent="0.3">
      <c r="B184" s="40" t="s">
        <v>1295</v>
      </c>
      <c r="C184" s="34" t="s">
        <v>1296</v>
      </c>
      <c r="D184" s="34" t="s">
        <v>1297</v>
      </c>
      <c r="E184" s="34" t="s">
        <v>1298</v>
      </c>
      <c r="F184" s="34" t="s">
        <v>644</v>
      </c>
      <c r="G184" s="35">
        <v>144.66666666666666</v>
      </c>
      <c r="H184" s="36">
        <v>0.4</v>
      </c>
      <c r="I184" s="69"/>
      <c r="J184" s="70"/>
      <c r="K184" s="39">
        <f t="shared" si="19"/>
        <v>0</v>
      </c>
      <c r="L184" s="69"/>
      <c r="M184" s="70"/>
      <c r="N184" s="41">
        <f t="shared" si="20"/>
        <v>0</v>
      </c>
      <c r="O184" s="37">
        <f t="shared" si="18"/>
        <v>0</v>
      </c>
      <c r="P184" s="37">
        <f t="shared" si="17"/>
        <v>0</v>
      </c>
      <c r="Q184" s="29">
        <f t="shared" si="15"/>
        <v>1</v>
      </c>
      <c r="R184" s="29">
        <f t="shared" si="16"/>
        <v>1</v>
      </c>
    </row>
    <row r="185" spans="2:18" ht="20.100000000000001" customHeight="1" x14ac:dyDescent="0.3">
      <c r="B185" s="40" t="s">
        <v>1299</v>
      </c>
      <c r="C185" s="34" t="s">
        <v>1300</v>
      </c>
      <c r="D185" s="34" t="s">
        <v>1301</v>
      </c>
      <c r="E185" s="34" t="s">
        <v>1302</v>
      </c>
      <c r="F185" s="34" t="s">
        <v>644</v>
      </c>
      <c r="G185" s="35">
        <v>88</v>
      </c>
      <c r="H185" s="36">
        <v>0.2</v>
      </c>
      <c r="I185" s="69"/>
      <c r="J185" s="70"/>
      <c r="K185" s="39">
        <f t="shared" si="19"/>
        <v>0</v>
      </c>
      <c r="L185" s="69"/>
      <c r="M185" s="70"/>
      <c r="N185" s="41">
        <f t="shared" si="20"/>
        <v>0</v>
      </c>
      <c r="O185" s="37">
        <f t="shared" si="18"/>
        <v>0</v>
      </c>
      <c r="P185" s="37">
        <f t="shared" si="17"/>
        <v>0</v>
      </c>
      <c r="Q185" s="29">
        <f t="shared" si="15"/>
        <v>1</v>
      </c>
      <c r="R185" s="29">
        <f t="shared" si="16"/>
        <v>1</v>
      </c>
    </row>
    <row r="186" spans="2:18" ht="20.100000000000001" customHeight="1" x14ac:dyDescent="0.3">
      <c r="B186" s="40" t="s">
        <v>1303</v>
      </c>
      <c r="C186" s="34" t="s">
        <v>1304</v>
      </c>
      <c r="D186" s="34" t="s">
        <v>1305</v>
      </c>
      <c r="E186" s="34" t="s">
        <v>1306</v>
      </c>
      <c r="F186" s="34" t="s">
        <v>644</v>
      </c>
      <c r="G186" s="35">
        <v>161.66666666666666</v>
      </c>
      <c r="H186" s="36">
        <v>0.4</v>
      </c>
      <c r="I186" s="69"/>
      <c r="J186" s="70"/>
      <c r="K186" s="39">
        <f t="shared" si="19"/>
        <v>0</v>
      </c>
      <c r="L186" s="69"/>
      <c r="M186" s="70"/>
      <c r="N186" s="41">
        <f t="shared" si="20"/>
        <v>0</v>
      </c>
      <c r="O186" s="37">
        <f t="shared" si="18"/>
        <v>0</v>
      </c>
      <c r="P186" s="37">
        <f t="shared" si="17"/>
        <v>0</v>
      </c>
      <c r="Q186" s="29">
        <f t="shared" si="15"/>
        <v>1</v>
      </c>
      <c r="R186" s="29">
        <f t="shared" si="16"/>
        <v>1</v>
      </c>
    </row>
    <row r="187" spans="2:18" ht="20.100000000000001" customHeight="1" x14ac:dyDescent="0.3">
      <c r="B187" s="40" t="s">
        <v>1307</v>
      </c>
      <c r="C187" s="34" t="s">
        <v>1308</v>
      </c>
      <c r="D187" s="34" t="s">
        <v>1309</v>
      </c>
      <c r="E187" s="34" t="s">
        <v>1310</v>
      </c>
      <c r="F187" s="34" t="s">
        <v>644</v>
      </c>
      <c r="G187" s="35">
        <v>135</v>
      </c>
      <c r="H187" s="36">
        <v>0.4</v>
      </c>
      <c r="I187" s="69"/>
      <c r="J187" s="70"/>
      <c r="K187" s="39">
        <f t="shared" si="19"/>
        <v>0</v>
      </c>
      <c r="L187" s="69"/>
      <c r="M187" s="70"/>
      <c r="N187" s="41">
        <f t="shared" si="20"/>
        <v>0</v>
      </c>
      <c r="O187" s="37">
        <f t="shared" si="18"/>
        <v>0</v>
      </c>
      <c r="P187" s="37">
        <f t="shared" si="17"/>
        <v>0</v>
      </c>
      <c r="Q187" s="29">
        <f t="shared" si="15"/>
        <v>1</v>
      </c>
      <c r="R187" s="29">
        <f t="shared" si="16"/>
        <v>1</v>
      </c>
    </row>
    <row r="188" spans="2:18" ht="20.100000000000001" customHeight="1" x14ac:dyDescent="0.3">
      <c r="B188" s="40" t="s">
        <v>1311</v>
      </c>
      <c r="C188" s="34" t="s">
        <v>1312</v>
      </c>
      <c r="D188" s="34" t="s">
        <v>1313</v>
      </c>
      <c r="E188" s="34" t="s">
        <v>1314</v>
      </c>
      <c r="F188" s="34" t="s">
        <v>644</v>
      </c>
      <c r="G188" s="35">
        <v>133</v>
      </c>
      <c r="H188" s="36">
        <v>0.4</v>
      </c>
      <c r="I188" s="69"/>
      <c r="J188" s="70"/>
      <c r="K188" s="39">
        <f t="shared" si="19"/>
        <v>0</v>
      </c>
      <c r="L188" s="69"/>
      <c r="M188" s="70"/>
      <c r="N188" s="41">
        <f t="shared" si="20"/>
        <v>0</v>
      </c>
      <c r="O188" s="37">
        <f t="shared" si="18"/>
        <v>0</v>
      </c>
      <c r="P188" s="37">
        <f t="shared" si="17"/>
        <v>0</v>
      </c>
      <c r="Q188" s="29">
        <f t="shared" ref="Q188:Q232" si="21">IF(OR(AND(I188=0,J188&gt;0),AND(I188&gt;0,J188=0)),0,1)</f>
        <v>1</v>
      </c>
      <c r="R188" s="29">
        <f t="shared" ref="R188:R232" si="22">IF(OR(AND(L188=0,M188&gt;0),AND(L188&gt;0,M188=0)),0,1)</f>
        <v>1</v>
      </c>
    </row>
    <row r="189" spans="2:18" ht="20.100000000000001" customHeight="1" x14ac:dyDescent="0.3">
      <c r="B189" s="40" t="s">
        <v>1315</v>
      </c>
      <c r="C189" s="34" t="s">
        <v>1316</v>
      </c>
      <c r="D189" s="34" t="s">
        <v>1317</v>
      </c>
      <c r="E189" s="34" t="s">
        <v>1318</v>
      </c>
      <c r="F189" s="34" t="s">
        <v>644</v>
      </c>
      <c r="G189" s="35">
        <v>34.666666666666664</v>
      </c>
      <c r="H189" s="36">
        <v>0.2</v>
      </c>
      <c r="I189" s="69"/>
      <c r="J189" s="70"/>
      <c r="K189" s="39">
        <f t="shared" si="19"/>
        <v>0</v>
      </c>
      <c r="L189" s="69"/>
      <c r="M189" s="70"/>
      <c r="N189" s="41">
        <f t="shared" si="20"/>
        <v>0</v>
      </c>
      <c r="O189" s="37">
        <f t="shared" si="18"/>
        <v>0</v>
      </c>
      <c r="P189" s="37">
        <f t="shared" si="17"/>
        <v>0</v>
      </c>
      <c r="Q189" s="29">
        <f t="shared" si="21"/>
        <v>1</v>
      </c>
      <c r="R189" s="29">
        <f t="shared" si="22"/>
        <v>1</v>
      </c>
    </row>
    <row r="190" spans="2:18" ht="20.100000000000001" customHeight="1" x14ac:dyDescent="0.3">
      <c r="B190" s="40" t="s">
        <v>1319</v>
      </c>
      <c r="C190" s="34" t="s">
        <v>1320</v>
      </c>
      <c r="D190" s="34" t="s">
        <v>1321</v>
      </c>
      <c r="E190" s="34" t="s">
        <v>1322</v>
      </c>
      <c r="F190" s="34" t="s">
        <v>644</v>
      </c>
      <c r="G190" s="35">
        <v>23.666666666666668</v>
      </c>
      <c r="H190" s="36">
        <v>0.2</v>
      </c>
      <c r="I190" s="69"/>
      <c r="J190" s="70"/>
      <c r="K190" s="39">
        <f t="shared" si="19"/>
        <v>0</v>
      </c>
      <c r="L190" s="69"/>
      <c r="M190" s="70"/>
      <c r="N190" s="41">
        <f t="shared" si="20"/>
        <v>0</v>
      </c>
      <c r="O190" s="37">
        <f t="shared" si="18"/>
        <v>0</v>
      </c>
      <c r="P190" s="37">
        <f t="shared" si="17"/>
        <v>0</v>
      </c>
      <c r="Q190" s="29">
        <f t="shared" si="21"/>
        <v>1</v>
      </c>
      <c r="R190" s="29">
        <f t="shared" si="22"/>
        <v>1</v>
      </c>
    </row>
    <row r="191" spans="2:18" ht="20.100000000000001" customHeight="1" x14ac:dyDescent="0.3">
      <c r="B191" s="40" t="s">
        <v>1323</v>
      </c>
      <c r="C191" s="34" t="s">
        <v>1324</v>
      </c>
      <c r="D191" s="34" t="s">
        <v>1325</v>
      </c>
      <c r="E191" s="34" t="s">
        <v>1326</v>
      </c>
      <c r="F191" s="34" t="s">
        <v>644</v>
      </c>
      <c r="G191" s="35">
        <v>140.66666666666666</v>
      </c>
      <c r="H191" s="36">
        <v>0.4</v>
      </c>
      <c r="I191" s="69"/>
      <c r="J191" s="70"/>
      <c r="K191" s="39">
        <f t="shared" si="19"/>
        <v>0</v>
      </c>
      <c r="L191" s="69"/>
      <c r="M191" s="70"/>
      <c r="N191" s="41">
        <f t="shared" si="20"/>
        <v>0</v>
      </c>
      <c r="O191" s="37">
        <f t="shared" si="18"/>
        <v>0</v>
      </c>
      <c r="P191" s="37">
        <f t="shared" si="17"/>
        <v>0</v>
      </c>
      <c r="Q191" s="29">
        <f t="shared" si="21"/>
        <v>1</v>
      </c>
      <c r="R191" s="29">
        <f t="shared" si="22"/>
        <v>1</v>
      </c>
    </row>
    <row r="192" spans="2:18" ht="20.100000000000001" customHeight="1" x14ac:dyDescent="0.3">
      <c r="B192" s="40" t="s">
        <v>1327</v>
      </c>
      <c r="C192" s="34" t="s">
        <v>1328</v>
      </c>
      <c r="D192" s="34" t="s">
        <v>1329</v>
      </c>
      <c r="E192" s="34" t="s">
        <v>1330</v>
      </c>
      <c r="F192" s="34" t="s">
        <v>644</v>
      </c>
      <c r="G192" s="35">
        <v>73.666666666666671</v>
      </c>
      <c r="H192" s="36">
        <v>0.2</v>
      </c>
      <c r="I192" s="69"/>
      <c r="J192" s="70"/>
      <c r="K192" s="39">
        <f t="shared" si="19"/>
        <v>0</v>
      </c>
      <c r="L192" s="69"/>
      <c r="M192" s="70"/>
      <c r="N192" s="41">
        <f t="shared" si="20"/>
        <v>0</v>
      </c>
      <c r="O192" s="37">
        <f t="shared" si="18"/>
        <v>0</v>
      </c>
      <c r="P192" s="37">
        <f t="shared" si="17"/>
        <v>0</v>
      </c>
      <c r="Q192" s="29">
        <f t="shared" si="21"/>
        <v>1</v>
      </c>
      <c r="R192" s="29">
        <f t="shared" si="22"/>
        <v>1</v>
      </c>
    </row>
    <row r="193" spans="2:18" ht="20.100000000000001" customHeight="1" x14ac:dyDescent="0.3">
      <c r="B193" s="40" t="s">
        <v>1331</v>
      </c>
      <c r="C193" s="34" t="s">
        <v>1332</v>
      </c>
      <c r="D193" s="34" t="s">
        <v>1333</v>
      </c>
      <c r="E193" s="34" t="s">
        <v>1334</v>
      </c>
      <c r="F193" s="34" t="s">
        <v>644</v>
      </c>
      <c r="G193" s="35">
        <v>91</v>
      </c>
      <c r="H193" s="36">
        <v>0.2</v>
      </c>
      <c r="I193" s="69"/>
      <c r="J193" s="70"/>
      <c r="K193" s="39">
        <f t="shared" si="19"/>
        <v>0</v>
      </c>
      <c r="L193" s="69"/>
      <c r="M193" s="70"/>
      <c r="N193" s="41">
        <f t="shared" si="20"/>
        <v>0</v>
      </c>
      <c r="O193" s="37">
        <f t="shared" si="18"/>
        <v>0</v>
      </c>
      <c r="P193" s="37">
        <f t="shared" si="17"/>
        <v>0</v>
      </c>
      <c r="Q193" s="29">
        <f t="shared" si="21"/>
        <v>1</v>
      </c>
      <c r="R193" s="29">
        <f t="shared" si="22"/>
        <v>1</v>
      </c>
    </row>
    <row r="194" spans="2:18" ht="20.100000000000001" customHeight="1" x14ac:dyDescent="0.3">
      <c r="B194" s="40" t="s">
        <v>1335</v>
      </c>
      <c r="C194" s="34" t="s">
        <v>1336</v>
      </c>
      <c r="D194" s="34" t="s">
        <v>1337</v>
      </c>
      <c r="E194" s="34" t="s">
        <v>1338</v>
      </c>
      <c r="F194" s="34" t="s">
        <v>644</v>
      </c>
      <c r="G194" s="35">
        <v>68.333333333333329</v>
      </c>
      <c r="H194" s="36">
        <v>0.2</v>
      </c>
      <c r="I194" s="69"/>
      <c r="J194" s="70"/>
      <c r="K194" s="39">
        <f t="shared" si="19"/>
        <v>0</v>
      </c>
      <c r="L194" s="69"/>
      <c r="M194" s="70"/>
      <c r="N194" s="41">
        <f t="shared" si="20"/>
        <v>0</v>
      </c>
      <c r="O194" s="37">
        <f t="shared" si="18"/>
        <v>0</v>
      </c>
      <c r="P194" s="37">
        <f t="shared" si="17"/>
        <v>0</v>
      </c>
      <c r="Q194" s="29">
        <f t="shared" si="21"/>
        <v>1</v>
      </c>
      <c r="R194" s="29">
        <f t="shared" si="22"/>
        <v>1</v>
      </c>
    </row>
    <row r="195" spans="2:18" ht="20.100000000000001" customHeight="1" x14ac:dyDescent="0.3">
      <c r="B195" s="40" t="s">
        <v>1339</v>
      </c>
      <c r="C195" s="34" t="s">
        <v>1340</v>
      </c>
      <c r="D195" s="34" t="s">
        <v>1341</v>
      </c>
      <c r="E195" s="34" t="s">
        <v>1342</v>
      </c>
      <c r="F195" s="34" t="s">
        <v>644</v>
      </c>
      <c r="G195" s="35">
        <v>28</v>
      </c>
      <c r="H195" s="36">
        <v>0.2</v>
      </c>
      <c r="I195" s="69"/>
      <c r="J195" s="70"/>
      <c r="K195" s="39">
        <f t="shared" si="19"/>
        <v>0</v>
      </c>
      <c r="L195" s="69"/>
      <c r="M195" s="70"/>
      <c r="N195" s="41">
        <f t="shared" si="20"/>
        <v>0</v>
      </c>
      <c r="O195" s="37">
        <f t="shared" si="18"/>
        <v>0</v>
      </c>
      <c r="P195" s="37">
        <f t="shared" si="17"/>
        <v>0</v>
      </c>
      <c r="Q195" s="29">
        <f t="shared" si="21"/>
        <v>1</v>
      </c>
      <c r="R195" s="29">
        <f t="shared" si="22"/>
        <v>1</v>
      </c>
    </row>
    <row r="196" spans="2:18" ht="20.100000000000001" customHeight="1" x14ac:dyDescent="0.3">
      <c r="B196" s="40" t="s">
        <v>1343</v>
      </c>
      <c r="C196" s="34" t="s">
        <v>1344</v>
      </c>
      <c r="D196" s="34" t="s">
        <v>1345</v>
      </c>
      <c r="E196" s="34" t="s">
        <v>1346</v>
      </c>
      <c r="F196" s="34" t="s">
        <v>644</v>
      </c>
      <c r="G196" s="35">
        <v>94.333333333333329</v>
      </c>
      <c r="H196" s="36">
        <v>0.2</v>
      </c>
      <c r="I196" s="69"/>
      <c r="J196" s="70"/>
      <c r="K196" s="39">
        <f t="shared" si="19"/>
        <v>0</v>
      </c>
      <c r="L196" s="69"/>
      <c r="M196" s="70"/>
      <c r="N196" s="41">
        <f t="shared" si="20"/>
        <v>0</v>
      </c>
      <c r="O196" s="37">
        <f t="shared" si="18"/>
        <v>0</v>
      </c>
      <c r="P196" s="37">
        <f t="shared" si="17"/>
        <v>0</v>
      </c>
      <c r="Q196" s="29">
        <f t="shared" si="21"/>
        <v>1</v>
      </c>
      <c r="R196" s="29">
        <f t="shared" si="22"/>
        <v>1</v>
      </c>
    </row>
    <row r="197" spans="2:18" ht="20.100000000000001" customHeight="1" x14ac:dyDescent="0.3">
      <c r="B197" s="40" t="s">
        <v>1348</v>
      </c>
      <c r="C197" s="34" t="s">
        <v>1349</v>
      </c>
      <c r="D197" s="34" t="s">
        <v>1350</v>
      </c>
      <c r="E197" s="34" t="s">
        <v>587</v>
      </c>
      <c r="F197" s="34" t="s">
        <v>644</v>
      </c>
      <c r="G197" s="35">
        <v>29.666666666666668</v>
      </c>
      <c r="H197" s="36">
        <v>0.2</v>
      </c>
      <c r="I197" s="69"/>
      <c r="J197" s="70"/>
      <c r="K197" s="39">
        <f t="shared" si="19"/>
        <v>0</v>
      </c>
      <c r="L197" s="69"/>
      <c r="M197" s="70"/>
      <c r="N197" s="41">
        <f t="shared" si="20"/>
        <v>0</v>
      </c>
      <c r="O197" s="37">
        <f t="shared" si="18"/>
        <v>0</v>
      </c>
      <c r="P197" s="37">
        <f t="shared" si="17"/>
        <v>0</v>
      </c>
      <c r="Q197" s="29">
        <f t="shared" si="21"/>
        <v>1</v>
      </c>
      <c r="R197" s="29">
        <f t="shared" si="22"/>
        <v>1</v>
      </c>
    </row>
    <row r="198" spans="2:18" ht="20.100000000000001" customHeight="1" x14ac:dyDescent="0.3">
      <c r="B198" s="40" t="s">
        <v>1351</v>
      </c>
      <c r="C198" s="34" t="s">
        <v>1352</v>
      </c>
      <c r="D198" s="34" t="s">
        <v>1353</v>
      </c>
      <c r="E198" s="34" t="s">
        <v>1354</v>
      </c>
      <c r="F198" s="34" t="s">
        <v>644</v>
      </c>
      <c r="G198" s="35">
        <v>80.666666666666671</v>
      </c>
      <c r="H198" s="36">
        <v>0.2</v>
      </c>
      <c r="I198" s="69"/>
      <c r="J198" s="70"/>
      <c r="K198" s="39">
        <f t="shared" si="19"/>
        <v>0</v>
      </c>
      <c r="L198" s="69"/>
      <c r="M198" s="70"/>
      <c r="N198" s="41">
        <f t="shared" si="20"/>
        <v>0</v>
      </c>
      <c r="O198" s="37">
        <f t="shared" si="18"/>
        <v>0</v>
      </c>
      <c r="P198" s="37">
        <f t="shared" ref="P198:P232" si="23">IF(O198=1,IF(H198&gt;=I198+L198,1,0),0)</f>
        <v>0</v>
      </c>
      <c r="Q198" s="29">
        <f t="shared" si="21"/>
        <v>1</v>
      </c>
      <c r="R198" s="29">
        <f t="shared" si="22"/>
        <v>1</v>
      </c>
    </row>
    <row r="199" spans="2:18" ht="20.100000000000001" customHeight="1" x14ac:dyDescent="0.3">
      <c r="B199" s="40" t="s">
        <v>1355</v>
      </c>
      <c r="C199" s="34" t="s">
        <v>1356</v>
      </c>
      <c r="D199" s="34" t="s">
        <v>1357</v>
      </c>
      <c r="E199" s="34" t="s">
        <v>1358</v>
      </c>
      <c r="F199" s="34" t="s">
        <v>644</v>
      </c>
      <c r="G199" s="35">
        <v>33.333333333333336</v>
      </c>
      <c r="H199" s="36">
        <v>0.2</v>
      </c>
      <c r="I199" s="69"/>
      <c r="J199" s="70"/>
      <c r="K199" s="39">
        <f t="shared" si="19"/>
        <v>0</v>
      </c>
      <c r="L199" s="69"/>
      <c r="M199" s="70"/>
      <c r="N199" s="41">
        <f t="shared" si="20"/>
        <v>0</v>
      </c>
      <c r="O199" s="37">
        <f t="shared" si="18"/>
        <v>0</v>
      </c>
      <c r="P199" s="37">
        <f t="shared" si="23"/>
        <v>0</v>
      </c>
      <c r="Q199" s="29">
        <f t="shared" si="21"/>
        <v>1</v>
      </c>
      <c r="R199" s="29">
        <f t="shared" si="22"/>
        <v>1</v>
      </c>
    </row>
    <row r="200" spans="2:18" ht="20.100000000000001" customHeight="1" x14ac:dyDescent="0.3">
      <c r="B200" s="40" t="s">
        <v>1359</v>
      </c>
      <c r="C200" s="34" t="s">
        <v>1360</v>
      </c>
      <c r="D200" s="34" t="s">
        <v>1361</v>
      </c>
      <c r="E200" s="34" t="s">
        <v>1362</v>
      </c>
      <c r="F200" s="34" t="s">
        <v>644</v>
      </c>
      <c r="G200" s="35">
        <v>28.666666666666668</v>
      </c>
      <c r="H200" s="36">
        <v>0.2</v>
      </c>
      <c r="I200" s="69"/>
      <c r="J200" s="70"/>
      <c r="K200" s="39">
        <f t="shared" si="19"/>
        <v>0</v>
      </c>
      <c r="L200" s="69"/>
      <c r="M200" s="70"/>
      <c r="N200" s="41">
        <f t="shared" si="20"/>
        <v>0</v>
      </c>
      <c r="O200" s="37">
        <f t="shared" si="18"/>
        <v>0</v>
      </c>
      <c r="P200" s="37">
        <f t="shared" si="23"/>
        <v>0</v>
      </c>
      <c r="Q200" s="29">
        <f t="shared" si="21"/>
        <v>1</v>
      </c>
      <c r="R200" s="29">
        <f t="shared" si="22"/>
        <v>1</v>
      </c>
    </row>
    <row r="201" spans="2:18" ht="20.100000000000001" customHeight="1" x14ac:dyDescent="0.3">
      <c r="B201" s="40" t="s">
        <v>1363</v>
      </c>
      <c r="C201" s="34" t="s">
        <v>1364</v>
      </c>
      <c r="D201" s="34" t="s">
        <v>1365</v>
      </c>
      <c r="E201" s="34" t="s">
        <v>1366</v>
      </c>
      <c r="F201" s="34" t="s">
        <v>644</v>
      </c>
      <c r="G201" s="35">
        <v>65</v>
      </c>
      <c r="H201" s="36">
        <v>0.2</v>
      </c>
      <c r="I201" s="69"/>
      <c r="J201" s="70"/>
      <c r="K201" s="39">
        <f t="shared" si="19"/>
        <v>0</v>
      </c>
      <c r="L201" s="69"/>
      <c r="M201" s="70"/>
      <c r="N201" s="41">
        <f t="shared" si="20"/>
        <v>0</v>
      </c>
      <c r="O201" s="37">
        <f t="shared" si="18"/>
        <v>0</v>
      </c>
      <c r="P201" s="37">
        <f t="shared" si="23"/>
        <v>0</v>
      </c>
      <c r="Q201" s="29">
        <f t="shared" si="21"/>
        <v>1</v>
      </c>
      <c r="R201" s="29">
        <f t="shared" si="22"/>
        <v>1</v>
      </c>
    </row>
    <row r="202" spans="2:18" ht="20.100000000000001" customHeight="1" x14ac:dyDescent="0.3">
      <c r="B202" s="40" t="s">
        <v>1367</v>
      </c>
      <c r="C202" s="34" t="s">
        <v>1368</v>
      </c>
      <c r="D202" s="34" t="s">
        <v>478</v>
      </c>
      <c r="E202" s="34" t="s">
        <v>1369</v>
      </c>
      <c r="F202" s="34" t="s">
        <v>644</v>
      </c>
      <c r="G202" s="35">
        <v>33</v>
      </c>
      <c r="H202" s="36">
        <v>0.2</v>
      </c>
      <c r="I202" s="69"/>
      <c r="J202" s="70"/>
      <c r="K202" s="39">
        <f t="shared" si="19"/>
        <v>0</v>
      </c>
      <c r="L202" s="69"/>
      <c r="M202" s="70"/>
      <c r="N202" s="41">
        <f t="shared" si="20"/>
        <v>0</v>
      </c>
      <c r="O202" s="37">
        <f t="shared" si="18"/>
        <v>0</v>
      </c>
      <c r="P202" s="37">
        <f t="shared" si="23"/>
        <v>0</v>
      </c>
      <c r="Q202" s="29">
        <f t="shared" si="21"/>
        <v>1</v>
      </c>
      <c r="R202" s="29">
        <f t="shared" si="22"/>
        <v>1</v>
      </c>
    </row>
    <row r="203" spans="2:18" ht="20.100000000000001" customHeight="1" x14ac:dyDescent="0.3">
      <c r="B203" s="40" t="s">
        <v>1370</v>
      </c>
      <c r="C203" s="34" t="s">
        <v>1371</v>
      </c>
      <c r="D203" s="34" t="s">
        <v>1372</v>
      </c>
      <c r="E203" s="34" t="s">
        <v>1373</v>
      </c>
      <c r="F203" s="34" t="s">
        <v>644</v>
      </c>
      <c r="G203" s="35">
        <v>66</v>
      </c>
      <c r="H203" s="36">
        <v>0.2</v>
      </c>
      <c r="I203" s="69"/>
      <c r="J203" s="70"/>
      <c r="K203" s="39">
        <f t="shared" si="19"/>
        <v>0</v>
      </c>
      <c r="L203" s="69"/>
      <c r="M203" s="70"/>
      <c r="N203" s="41">
        <f t="shared" si="20"/>
        <v>0</v>
      </c>
      <c r="O203" s="37">
        <f t="shared" si="18"/>
        <v>0</v>
      </c>
      <c r="P203" s="37">
        <f t="shared" si="23"/>
        <v>0</v>
      </c>
      <c r="Q203" s="29">
        <f t="shared" si="21"/>
        <v>1</v>
      </c>
      <c r="R203" s="29">
        <f t="shared" si="22"/>
        <v>1</v>
      </c>
    </row>
    <row r="204" spans="2:18" ht="20.100000000000001" customHeight="1" x14ac:dyDescent="0.3">
      <c r="B204" s="40" t="s">
        <v>1374</v>
      </c>
      <c r="C204" s="34" t="s">
        <v>1375</v>
      </c>
      <c r="D204" s="34" t="s">
        <v>638</v>
      </c>
      <c r="E204" s="34" t="s">
        <v>1376</v>
      </c>
      <c r="F204" s="34" t="s">
        <v>644</v>
      </c>
      <c r="G204" s="35">
        <v>40</v>
      </c>
      <c r="H204" s="36">
        <v>0.2</v>
      </c>
      <c r="I204" s="69"/>
      <c r="J204" s="70"/>
      <c r="K204" s="39">
        <f t="shared" si="19"/>
        <v>0</v>
      </c>
      <c r="L204" s="69"/>
      <c r="M204" s="70"/>
      <c r="N204" s="41">
        <f t="shared" si="20"/>
        <v>0</v>
      </c>
      <c r="O204" s="37">
        <f t="shared" si="18"/>
        <v>0</v>
      </c>
      <c r="P204" s="37">
        <f t="shared" si="23"/>
        <v>0</v>
      </c>
      <c r="Q204" s="29">
        <f t="shared" si="21"/>
        <v>1</v>
      </c>
      <c r="R204" s="29">
        <f t="shared" si="22"/>
        <v>1</v>
      </c>
    </row>
    <row r="205" spans="2:18" ht="20.100000000000001" customHeight="1" x14ac:dyDescent="0.3">
      <c r="B205" s="40" t="s">
        <v>1377</v>
      </c>
      <c r="C205" s="34" t="s">
        <v>1378</v>
      </c>
      <c r="D205" s="34" t="s">
        <v>1379</v>
      </c>
      <c r="E205" s="34" t="s">
        <v>1380</v>
      </c>
      <c r="F205" s="34" t="s">
        <v>644</v>
      </c>
      <c r="G205" s="35">
        <v>113</v>
      </c>
      <c r="H205" s="36">
        <v>0.4</v>
      </c>
      <c r="I205" s="69"/>
      <c r="J205" s="70"/>
      <c r="K205" s="39">
        <f t="shared" si="19"/>
        <v>0</v>
      </c>
      <c r="L205" s="69"/>
      <c r="M205" s="70"/>
      <c r="N205" s="41">
        <f t="shared" si="20"/>
        <v>0</v>
      </c>
      <c r="O205" s="37">
        <f t="shared" si="18"/>
        <v>0</v>
      </c>
      <c r="P205" s="37">
        <f t="shared" si="23"/>
        <v>0</v>
      </c>
      <c r="Q205" s="29">
        <f t="shared" si="21"/>
        <v>1</v>
      </c>
      <c r="R205" s="29">
        <f t="shared" si="22"/>
        <v>1</v>
      </c>
    </row>
    <row r="206" spans="2:18" ht="20.100000000000001" customHeight="1" x14ac:dyDescent="0.3">
      <c r="B206" s="40" t="s">
        <v>1381</v>
      </c>
      <c r="C206" s="34" t="s">
        <v>1382</v>
      </c>
      <c r="D206" s="34" t="s">
        <v>1383</v>
      </c>
      <c r="E206" s="34" t="s">
        <v>1384</v>
      </c>
      <c r="F206" s="34" t="s">
        <v>644</v>
      </c>
      <c r="G206" s="35">
        <v>23</v>
      </c>
      <c r="H206" s="36">
        <v>0.2</v>
      </c>
      <c r="I206" s="69"/>
      <c r="J206" s="70"/>
      <c r="K206" s="39">
        <f t="shared" si="19"/>
        <v>0</v>
      </c>
      <c r="L206" s="69"/>
      <c r="M206" s="70"/>
      <c r="N206" s="41">
        <f t="shared" si="20"/>
        <v>0</v>
      </c>
      <c r="O206" s="37">
        <f t="shared" si="18"/>
        <v>0</v>
      </c>
      <c r="P206" s="37">
        <f t="shared" si="23"/>
        <v>0</v>
      </c>
      <c r="Q206" s="29">
        <f t="shared" si="21"/>
        <v>1</v>
      </c>
      <c r="R206" s="29">
        <f t="shared" si="22"/>
        <v>1</v>
      </c>
    </row>
    <row r="207" spans="2:18" ht="20.100000000000001" customHeight="1" x14ac:dyDescent="0.3">
      <c r="B207" s="40" t="s">
        <v>1385</v>
      </c>
      <c r="C207" s="34" t="s">
        <v>1386</v>
      </c>
      <c r="D207" s="34" t="s">
        <v>1387</v>
      </c>
      <c r="E207" s="34" t="s">
        <v>1388</v>
      </c>
      <c r="F207" s="34" t="s">
        <v>644</v>
      </c>
      <c r="G207" s="35">
        <v>29.666666666666668</v>
      </c>
      <c r="H207" s="36">
        <v>0.2</v>
      </c>
      <c r="I207" s="69"/>
      <c r="J207" s="70"/>
      <c r="K207" s="39">
        <f t="shared" si="19"/>
        <v>0</v>
      </c>
      <c r="L207" s="69"/>
      <c r="M207" s="70"/>
      <c r="N207" s="41">
        <f t="shared" si="20"/>
        <v>0</v>
      </c>
      <c r="O207" s="37">
        <f t="shared" si="18"/>
        <v>0</v>
      </c>
      <c r="P207" s="37">
        <f t="shared" si="23"/>
        <v>0</v>
      </c>
      <c r="Q207" s="29">
        <f t="shared" si="21"/>
        <v>1</v>
      </c>
      <c r="R207" s="29">
        <f t="shared" si="22"/>
        <v>1</v>
      </c>
    </row>
    <row r="208" spans="2:18" ht="20.100000000000001" customHeight="1" x14ac:dyDescent="0.3">
      <c r="B208" s="40" t="s">
        <v>1389</v>
      </c>
      <c r="C208" s="34" t="s">
        <v>1390</v>
      </c>
      <c r="D208" s="34" t="s">
        <v>802</v>
      </c>
      <c r="E208" s="34" t="s">
        <v>1391</v>
      </c>
      <c r="F208" s="34" t="s">
        <v>644</v>
      </c>
      <c r="G208" s="35">
        <v>23.333333333333332</v>
      </c>
      <c r="H208" s="36">
        <v>0.2</v>
      </c>
      <c r="I208" s="69"/>
      <c r="J208" s="70"/>
      <c r="K208" s="39">
        <f t="shared" si="19"/>
        <v>0</v>
      </c>
      <c r="L208" s="69"/>
      <c r="M208" s="70"/>
      <c r="N208" s="41">
        <f t="shared" si="20"/>
        <v>0</v>
      </c>
      <c r="O208" s="37">
        <f t="shared" si="18"/>
        <v>0</v>
      </c>
      <c r="P208" s="37">
        <f t="shared" si="23"/>
        <v>0</v>
      </c>
      <c r="Q208" s="29">
        <f t="shared" si="21"/>
        <v>1</v>
      </c>
      <c r="R208" s="29">
        <f t="shared" si="22"/>
        <v>1</v>
      </c>
    </row>
    <row r="209" spans="2:18" ht="20.100000000000001" customHeight="1" x14ac:dyDescent="0.3">
      <c r="B209" s="40" t="s">
        <v>1392</v>
      </c>
      <c r="C209" s="34" t="s">
        <v>1393</v>
      </c>
      <c r="D209" s="34" t="s">
        <v>1394</v>
      </c>
      <c r="E209" s="34" t="s">
        <v>1395</v>
      </c>
      <c r="F209" s="34" t="s">
        <v>644</v>
      </c>
      <c r="G209" s="35">
        <v>56</v>
      </c>
      <c r="H209" s="36">
        <v>0.2</v>
      </c>
      <c r="I209" s="69"/>
      <c r="J209" s="70"/>
      <c r="K209" s="39">
        <f t="shared" si="19"/>
        <v>0</v>
      </c>
      <c r="L209" s="69"/>
      <c r="M209" s="70"/>
      <c r="N209" s="41">
        <f t="shared" si="20"/>
        <v>0</v>
      </c>
      <c r="O209" s="37">
        <f t="shared" si="18"/>
        <v>0</v>
      </c>
      <c r="P209" s="37">
        <f t="shared" si="23"/>
        <v>0</v>
      </c>
      <c r="Q209" s="29">
        <f t="shared" si="21"/>
        <v>1</v>
      </c>
      <c r="R209" s="29">
        <f t="shared" si="22"/>
        <v>1</v>
      </c>
    </row>
    <row r="210" spans="2:18" ht="20.100000000000001" customHeight="1" x14ac:dyDescent="0.3">
      <c r="B210" s="40" t="s">
        <v>1396</v>
      </c>
      <c r="C210" s="34" t="s">
        <v>1397</v>
      </c>
      <c r="D210" s="34" t="s">
        <v>1398</v>
      </c>
      <c r="E210" s="34" t="s">
        <v>1399</v>
      </c>
      <c r="F210" s="34" t="s">
        <v>644</v>
      </c>
      <c r="G210" s="35">
        <v>95.666666666666671</v>
      </c>
      <c r="H210" s="36">
        <v>0.2</v>
      </c>
      <c r="I210" s="69"/>
      <c r="J210" s="70"/>
      <c r="K210" s="39">
        <f t="shared" si="19"/>
        <v>0</v>
      </c>
      <c r="L210" s="69"/>
      <c r="M210" s="70"/>
      <c r="N210" s="41">
        <f t="shared" si="20"/>
        <v>0</v>
      </c>
      <c r="O210" s="37">
        <f t="shared" ref="O210:O232" si="24">IF(K210+N210&gt;0,1,0)</f>
        <v>0</v>
      </c>
      <c r="P210" s="37">
        <f t="shared" si="23"/>
        <v>0</v>
      </c>
      <c r="Q210" s="29">
        <f t="shared" si="21"/>
        <v>1</v>
      </c>
      <c r="R210" s="29">
        <f t="shared" si="22"/>
        <v>1</v>
      </c>
    </row>
    <row r="211" spans="2:18" ht="20.100000000000001" customHeight="1" x14ac:dyDescent="0.3">
      <c r="B211" s="40" t="s">
        <v>1400</v>
      </c>
      <c r="C211" s="34" t="s">
        <v>1401</v>
      </c>
      <c r="D211" s="34" t="s">
        <v>1402</v>
      </c>
      <c r="E211" s="34" t="s">
        <v>1403</v>
      </c>
      <c r="F211" s="34" t="s">
        <v>644</v>
      </c>
      <c r="G211" s="35">
        <v>46</v>
      </c>
      <c r="H211" s="36">
        <v>0.2</v>
      </c>
      <c r="I211" s="69"/>
      <c r="J211" s="70"/>
      <c r="K211" s="39">
        <f t="shared" ref="K211:K232" si="25">INT(J211/12*1720*I211)</f>
        <v>0</v>
      </c>
      <c r="L211" s="69"/>
      <c r="M211" s="70"/>
      <c r="N211" s="41">
        <f t="shared" ref="N211:N232" si="26">INT(M211/12*1720*L211)</f>
        <v>0</v>
      </c>
      <c r="O211" s="37">
        <f t="shared" si="24"/>
        <v>0</v>
      </c>
      <c r="P211" s="37">
        <f t="shared" si="23"/>
        <v>0</v>
      </c>
      <c r="Q211" s="29">
        <f t="shared" si="21"/>
        <v>1</v>
      </c>
      <c r="R211" s="29">
        <f t="shared" si="22"/>
        <v>1</v>
      </c>
    </row>
    <row r="212" spans="2:18" ht="20.100000000000001" customHeight="1" x14ac:dyDescent="0.3">
      <c r="B212" s="40" t="s">
        <v>1404</v>
      </c>
      <c r="C212" s="34" t="s">
        <v>1405</v>
      </c>
      <c r="D212" s="34" t="s">
        <v>1406</v>
      </c>
      <c r="E212" s="34" t="s">
        <v>1407</v>
      </c>
      <c r="F212" s="34" t="s">
        <v>644</v>
      </c>
      <c r="G212" s="35">
        <v>112</v>
      </c>
      <c r="H212" s="36">
        <v>0.4</v>
      </c>
      <c r="I212" s="69"/>
      <c r="J212" s="70"/>
      <c r="K212" s="39">
        <f t="shared" si="25"/>
        <v>0</v>
      </c>
      <c r="L212" s="69"/>
      <c r="M212" s="70"/>
      <c r="N212" s="41">
        <f t="shared" si="26"/>
        <v>0</v>
      </c>
      <c r="O212" s="37">
        <f t="shared" si="24"/>
        <v>0</v>
      </c>
      <c r="P212" s="37">
        <f t="shared" si="23"/>
        <v>0</v>
      </c>
      <c r="Q212" s="29">
        <f t="shared" si="21"/>
        <v>1</v>
      </c>
      <c r="R212" s="29">
        <f t="shared" si="22"/>
        <v>1</v>
      </c>
    </row>
    <row r="213" spans="2:18" ht="20.100000000000001" customHeight="1" x14ac:dyDescent="0.3">
      <c r="B213" s="40" t="s">
        <v>1408</v>
      </c>
      <c r="C213" s="34" t="s">
        <v>1409</v>
      </c>
      <c r="D213" s="34" t="s">
        <v>548</v>
      </c>
      <c r="E213" s="34" t="s">
        <v>1410</v>
      </c>
      <c r="F213" s="34" t="s">
        <v>644</v>
      </c>
      <c r="G213" s="35">
        <v>30.666666666666668</v>
      </c>
      <c r="H213" s="36">
        <v>0.2</v>
      </c>
      <c r="I213" s="69"/>
      <c r="J213" s="70"/>
      <c r="K213" s="39">
        <f t="shared" si="25"/>
        <v>0</v>
      </c>
      <c r="L213" s="69"/>
      <c r="M213" s="70"/>
      <c r="N213" s="41">
        <f t="shared" si="26"/>
        <v>0</v>
      </c>
      <c r="O213" s="37">
        <f t="shared" si="24"/>
        <v>0</v>
      </c>
      <c r="P213" s="37">
        <f t="shared" si="23"/>
        <v>0</v>
      </c>
      <c r="Q213" s="29">
        <f t="shared" si="21"/>
        <v>1</v>
      </c>
      <c r="R213" s="29">
        <f t="shared" si="22"/>
        <v>1</v>
      </c>
    </row>
    <row r="214" spans="2:18" ht="20.100000000000001" customHeight="1" x14ac:dyDescent="0.3">
      <c r="B214" s="40" t="s">
        <v>1411</v>
      </c>
      <c r="C214" s="34" t="s">
        <v>1412</v>
      </c>
      <c r="D214" s="34" t="s">
        <v>1413</v>
      </c>
      <c r="E214" s="34" t="s">
        <v>1414</v>
      </c>
      <c r="F214" s="34" t="s">
        <v>644</v>
      </c>
      <c r="G214" s="35">
        <v>173</v>
      </c>
      <c r="H214" s="36">
        <v>0.4</v>
      </c>
      <c r="I214" s="69"/>
      <c r="J214" s="70"/>
      <c r="K214" s="39">
        <f t="shared" si="25"/>
        <v>0</v>
      </c>
      <c r="L214" s="69"/>
      <c r="M214" s="70"/>
      <c r="N214" s="41">
        <f t="shared" si="26"/>
        <v>0</v>
      </c>
      <c r="O214" s="37">
        <f t="shared" si="24"/>
        <v>0</v>
      </c>
      <c r="P214" s="37">
        <f t="shared" si="23"/>
        <v>0</v>
      </c>
      <c r="Q214" s="29">
        <f t="shared" si="21"/>
        <v>1</v>
      </c>
      <c r="R214" s="29">
        <f t="shared" si="22"/>
        <v>1</v>
      </c>
    </row>
    <row r="215" spans="2:18" ht="20.100000000000001" customHeight="1" x14ac:dyDescent="0.3">
      <c r="B215" s="40" t="s">
        <v>1415</v>
      </c>
      <c r="C215" s="34" t="s">
        <v>1416</v>
      </c>
      <c r="D215" s="34" t="s">
        <v>357</v>
      </c>
      <c r="E215" s="34" t="s">
        <v>1417</v>
      </c>
      <c r="F215" s="34" t="s">
        <v>644</v>
      </c>
      <c r="G215" s="35">
        <v>79.666666666666671</v>
      </c>
      <c r="H215" s="36">
        <v>0.2</v>
      </c>
      <c r="I215" s="69"/>
      <c r="J215" s="70"/>
      <c r="K215" s="39">
        <f t="shared" si="25"/>
        <v>0</v>
      </c>
      <c r="L215" s="69"/>
      <c r="M215" s="70"/>
      <c r="N215" s="41">
        <f t="shared" si="26"/>
        <v>0</v>
      </c>
      <c r="O215" s="37">
        <f t="shared" si="24"/>
        <v>0</v>
      </c>
      <c r="P215" s="37">
        <f t="shared" si="23"/>
        <v>0</v>
      </c>
      <c r="Q215" s="29">
        <f t="shared" si="21"/>
        <v>1</v>
      </c>
      <c r="R215" s="29">
        <f t="shared" si="22"/>
        <v>1</v>
      </c>
    </row>
    <row r="216" spans="2:18" ht="20.100000000000001" customHeight="1" x14ac:dyDescent="0.3">
      <c r="B216" s="40" t="s">
        <v>1418</v>
      </c>
      <c r="C216" s="34" t="s">
        <v>1419</v>
      </c>
      <c r="D216" s="34" t="s">
        <v>1420</v>
      </c>
      <c r="E216" s="34" t="s">
        <v>1421</v>
      </c>
      <c r="F216" s="34" t="s">
        <v>644</v>
      </c>
      <c r="G216" s="35">
        <v>74.666666666666671</v>
      </c>
      <c r="H216" s="36">
        <v>0.2</v>
      </c>
      <c r="I216" s="69"/>
      <c r="J216" s="70"/>
      <c r="K216" s="39">
        <f t="shared" si="25"/>
        <v>0</v>
      </c>
      <c r="L216" s="69"/>
      <c r="M216" s="70"/>
      <c r="N216" s="41">
        <f t="shared" si="26"/>
        <v>0</v>
      </c>
      <c r="O216" s="37">
        <f t="shared" si="24"/>
        <v>0</v>
      </c>
      <c r="P216" s="37">
        <f t="shared" si="23"/>
        <v>0</v>
      </c>
      <c r="Q216" s="29">
        <f t="shared" si="21"/>
        <v>1</v>
      </c>
      <c r="R216" s="29">
        <f t="shared" si="22"/>
        <v>1</v>
      </c>
    </row>
    <row r="217" spans="2:18" ht="20.100000000000001" customHeight="1" x14ac:dyDescent="0.3">
      <c r="B217" s="40" t="s">
        <v>1422</v>
      </c>
      <c r="C217" s="34" t="s">
        <v>1423</v>
      </c>
      <c r="D217" s="34" t="s">
        <v>1424</v>
      </c>
      <c r="E217" s="34" t="s">
        <v>1425</v>
      </c>
      <c r="F217" s="34" t="s">
        <v>644</v>
      </c>
      <c r="G217" s="35">
        <v>51</v>
      </c>
      <c r="H217" s="36">
        <v>0.2</v>
      </c>
      <c r="I217" s="69"/>
      <c r="J217" s="70"/>
      <c r="K217" s="39">
        <f t="shared" si="25"/>
        <v>0</v>
      </c>
      <c r="L217" s="69"/>
      <c r="M217" s="70"/>
      <c r="N217" s="41">
        <f t="shared" si="26"/>
        <v>0</v>
      </c>
      <c r="O217" s="37">
        <f t="shared" si="24"/>
        <v>0</v>
      </c>
      <c r="P217" s="37">
        <f t="shared" si="23"/>
        <v>0</v>
      </c>
      <c r="Q217" s="29">
        <f t="shared" si="21"/>
        <v>1</v>
      </c>
      <c r="R217" s="29">
        <f t="shared" si="22"/>
        <v>1</v>
      </c>
    </row>
    <row r="218" spans="2:18" ht="20.100000000000001" customHeight="1" x14ac:dyDescent="0.3">
      <c r="B218" s="40" t="s">
        <v>1426</v>
      </c>
      <c r="C218" s="34" t="s">
        <v>1427</v>
      </c>
      <c r="D218" s="34" t="s">
        <v>1428</v>
      </c>
      <c r="E218" s="34" t="s">
        <v>1429</v>
      </c>
      <c r="F218" s="34" t="s">
        <v>644</v>
      </c>
      <c r="G218" s="35">
        <v>86.666666666666671</v>
      </c>
      <c r="H218" s="36">
        <v>0.2</v>
      </c>
      <c r="I218" s="69"/>
      <c r="J218" s="70"/>
      <c r="K218" s="39">
        <f t="shared" si="25"/>
        <v>0</v>
      </c>
      <c r="L218" s="69"/>
      <c r="M218" s="70"/>
      <c r="N218" s="41">
        <f t="shared" si="26"/>
        <v>0</v>
      </c>
      <c r="O218" s="37">
        <f t="shared" si="24"/>
        <v>0</v>
      </c>
      <c r="P218" s="37">
        <f t="shared" si="23"/>
        <v>0</v>
      </c>
      <c r="Q218" s="29">
        <f t="shared" si="21"/>
        <v>1</v>
      </c>
      <c r="R218" s="29">
        <f t="shared" si="22"/>
        <v>1</v>
      </c>
    </row>
    <row r="219" spans="2:18" ht="20.100000000000001" customHeight="1" x14ac:dyDescent="0.3">
      <c r="B219" s="40" t="s">
        <v>1430</v>
      </c>
      <c r="C219" s="34" t="s">
        <v>1431</v>
      </c>
      <c r="D219" s="34" t="s">
        <v>1432</v>
      </c>
      <c r="E219" s="34" t="s">
        <v>1433</v>
      </c>
      <c r="F219" s="34" t="s">
        <v>644</v>
      </c>
      <c r="G219" s="35">
        <v>102</v>
      </c>
      <c r="H219" s="36">
        <v>0.4</v>
      </c>
      <c r="I219" s="69"/>
      <c r="J219" s="70"/>
      <c r="K219" s="39">
        <f t="shared" si="25"/>
        <v>0</v>
      </c>
      <c r="L219" s="69"/>
      <c r="M219" s="70"/>
      <c r="N219" s="41">
        <f t="shared" si="26"/>
        <v>0</v>
      </c>
      <c r="O219" s="37">
        <f t="shared" si="24"/>
        <v>0</v>
      </c>
      <c r="P219" s="37">
        <f t="shared" si="23"/>
        <v>0</v>
      </c>
      <c r="Q219" s="29">
        <f t="shared" si="21"/>
        <v>1</v>
      </c>
      <c r="R219" s="29">
        <f t="shared" si="22"/>
        <v>1</v>
      </c>
    </row>
    <row r="220" spans="2:18" ht="20.100000000000001" customHeight="1" x14ac:dyDescent="0.3">
      <c r="B220" s="40" t="s">
        <v>1434</v>
      </c>
      <c r="C220" s="34" t="s">
        <v>1435</v>
      </c>
      <c r="D220" s="34" t="s">
        <v>1436</v>
      </c>
      <c r="E220" s="34" t="s">
        <v>1437</v>
      </c>
      <c r="F220" s="34" t="s">
        <v>644</v>
      </c>
      <c r="G220" s="35">
        <v>60.666666666666664</v>
      </c>
      <c r="H220" s="36">
        <v>0.2</v>
      </c>
      <c r="I220" s="69"/>
      <c r="J220" s="70"/>
      <c r="K220" s="39">
        <f t="shared" si="25"/>
        <v>0</v>
      </c>
      <c r="L220" s="69"/>
      <c r="M220" s="70"/>
      <c r="N220" s="41">
        <f t="shared" si="26"/>
        <v>0</v>
      </c>
      <c r="O220" s="37">
        <f t="shared" si="24"/>
        <v>0</v>
      </c>
      <c r="P220" s="37">
        <f t="shared" si="23"/>
        <v>0</v>
      </c>
      <c r="Q220" s="29">
        <f t="shared" si="21"/>
        <v>1</v>
      </c>
      <c r="R220" s="29">
        <f t="shared" si="22"/>
        <v>1</v>
      </c>
    </row>
    <row r="221" spans="2:18" ht="20.100000000000001" customHeight="1" x14ac:dyDescent="0.3">
      <c r="B221" s="40" t="s">
        <v>1438</v>
      </c>
      <c r="C221" s="34" t="s">
        <v>1439</v>
      </c>
      <c r="D221" s="34" t="s">
        <v>1440</v>
      </c>
      <c r="E221" s="34" t="s">
        <v>1441</v>
      </c>
      <c r="F221" s="34" t="s">
        <v>644</v>
      </c>
      <c r="G221" s="35">
        <v>30</v>
      </c>
      <c r="H221" s="36">
        <v>0.2</v>
      </c>
      <c r="I221" s="69"/>
      <c r="J221" s="70"/>
      <c r="K221" s="39">
        <f t="shared" si="25"/>
        <v>0</v>
      </c>
      <c r="L221" s="69"/>
      <c r="M221" s="70"/>
      <c r="N221" s="41">
        <f t="shared" si="26"/>
        <v>0</v>
      </c>
      <c r="O221" s="37">
        <f t="shared" si="24"/>
        <v>0</v>
      </c>
      <c r="P221" s="37">
        <f t="shared" si="23"/>
        <v>0</v>
      </c>
      <c r="Q221" s="29">
        <f t="shared" si="21"/>
        <v>1</v>
      </c>
      <c r="R221" s="29">
        <f t="shared" si="22"/>
        <v>1</v>
      </c>
    </row>
    <row r="222" spans="2:18" ht="20.100000000000001" customHeight="1" x14ac:dyDescent="0.3">
      <c r="B222" s="40" t="s">
        <v>1442</v>
      </c>
      <c r="C222" s="34" t="s">
        <v>1443</v>
      </c>
      <c r="D222" s="34" t="s">
        <v>1444</v>
      </c>
      <c r="E222" s="34" t="s">
        <v>1445</v>
      </c>
      <c r="F222" s="34" t="s">
        <v>644</v>
      </c>
      <c r="G222" s="35">
        <v>19.666666666666668</v>
      </c>
      <c r="H222" s="36">
        <v>0.2</v>
      </c>
      <c r="I222" s="69"/>
      <c r="J222" s="70"/>
      <c r="K222" s="39">
        <f t="shared" si="25"/>
        <v>0</v>
      </c>
      <c r="L222" s="69"/>
      <c r="M222" s="70"/>
      <c r="N222" s="41">
        <f t="shared" si="26"/>
        <v>0</v>
      </c>
      <c r="O222" s="37">
        <f t="shared" si="24"/>
        <v>0</v>
      </c>
      <c r="P222" s="37">
        <f t="shared" si="23"/>
        <v>0</v>
      </c>
      <c r="Q222" s="29">
        <f t="shared" si="21"/>
        <v>1</v>
      </c>
      <c r="R222" s="29">
        <f t="shared" si="22"/>
        <v>1</v>
      </c>
    </row>
    <row r="223" spans="2:18" ht="20.100000000000001" customHeight="1" x14ac:dyDescent="0.3">
      <c r="B223" s="40" t="s">
        <v>1446</v>
      </c>
      <c r="C223" s="34" t="s">
        <v>1447</v>
      </c>
      <c r="D223" s="34" t="s">
        <v>1448</v>
      </c>
      <c r="E223" s="34" t="s">
        <v>1449</v>
      </c>
      <c r="F223" s="34" t="s">
        <v>644</v>
      </c>
      <c r="G223" s="35">
        <v>66.666666666666671</v>
      </c>
      <c r="H223" s="36">
        <v>0.2</v>
      </c>
      <c r="I223" s="69"/>
      <c r="J223" s="70"/>
      <c r="K223" s="39">
        <f t="shared" si="25"/>
        <v>0</v>
      </c>
      <c r="L223" s="69"/>
      <c r="M223" s="70"/>
      <c r="N223" s="41">
        <f t="shared" si="26"/>
        <v>0</v>
      </c>
      <c r="O223" s="37">
        <f t="shared" si="24"/>
        <v>0</v>
      </c>
      <c r="P223" s="37">
        <f t="shared" si="23"/>
        <v>0</v>
      </c>
      <c r="Q223" s="29">
        <f t="shared" si="21"/>
        <v>1</v>
      </c>
      <c r="R223" s="29">
        <f t="shared" si="22"/>
        <v>1</v>
      </c>
    </row>
    <row r="224" spans="2:18" ht="20.100000000000001" customHeight="1" x14ac:dyDescent="0.3">
      <c r="B224" s="40" t="s">
        <v>1450</v>
      </c>
      <c r="C224" s="34" t="s">
        <v>1451</v>
      </c>
      <c r="D224" s="34" t="s">
        <v>1452</v>
      </c>
      <c r="E224" s="34" t="s">
        <v>1453</v>
      </c>
      <c r="F224" s="34" t="s">
        <v>644</v>
      </c>
      <c r="G224" s="35">
        <v>135</v>
      </c>
      <c r="H224" s="36">
        <v>0.4</v>
      </c>
      <c r="I224" s="69"/>
      <c r="J224" s="70"/>
      <c r="K224" s="39">
        <f t="shared" si="25"/>
        <v>0</v>
      </c>
      <c r="L224" s="69"/>
      <c r="M224" s="70"/>
      <c r="N224" s="41">
        <f t="shared" si="26"/>
        <v>0</v>
      </c>
      <c r="O224" s="37">
        <f t="shared" si="24"/>
        <v>0</v>
      </c>
      <c r="P224" s="37">
        <f t="shared" si="23"/>
        <v>0</v>
      </c>
      <c r="Q224" s="29">
        <f t="shared" si="21"/>
        <v>1</v>
      </c>
      <c r="R224" s="29">
        <f t="shared" si="22"/>
        <v>1</v>
      </c>
    </row>
    <row r="225" spans="2:18" ht="20.100000000000001" customHeight="1" x14ac:dyDescent="0.3">
      <c r="B225" s="40" t="s">
        <v>1454</v>
      </c>
      <c r="C225" s="34" t="s">
        <v>1455</v>
      </c>
      <c r="D225" s="34" t="s">
        <v>1023</v>
      </c>
      <c r="E225" s="34" t="s">
        <v>1456</v>
      </c>
      <c r="F225" s="34" t="s">
        <v>644</v>
      </c>
      <c r="G225" s="35">
        <v>52.666666666666664</v>
      </c>
      <c r="H225" s="36">
        <v>0.2</v>
      </c>
      <c r="I225" s="69"/>
      <c r="J225" s="70"/>
      <c r="K225" s="39">
        <f t="shared" si="25"/>
        <v>0</v>
      </c>
      <c r="L225" s="69"/>
      <c r="M225" s="70"/>
      <c r="N225" s="41">
        <f t="shared" si="26"/>
        <v>0</v>
      </c>
      <c r="O225" s="37">
        <f t="shared" si="24"/>
        <v>0</v>
      </c>
      <c r="P225" s="37">
        <f t="shared" si="23"/>
        <v>0</v>
      </c>
      <c r="Q225" s="29">
        <f t="shared" si="21"/>
        <v>1</v>
      </c>
      <c r="R225" s="29">
        <f t="shared" si="22"/>
        <v>1</v>
      </c>
    </row>
    <row r="226" spans="2:18" ht="20.100000000000001" customHeight="1" x14ac:dyDescent="0.3">
      <c r="B226" s="40" t="s">
        <v>1457</v>
      </c>
      <c r="C226" s="34" t="s">
        <v>1458</v>
      </c>
      <c r="D226" s="34" t="s">
        <v>1459</v>
      </c>
      <c r="E226" s="34" t="s">
        <v>1460</v>
      </c>
      <c r="F226" s="34" t="s">
        <v>644</v>
      </c>
      <c r="G226" s="35">
        <v>105.33333333333333</v>
      </c>
      <c r="H226" s="36">
        <v>0.4</v>
      </c>
      <c r="I226" s="69"/>
      <c r="J226" s="70"/>
      <c r="K226" s="39">
        <f t="shared" si="25"/>
        <v>0</v>
      </c>
      <c r="L226" s="69"/>
      <c r="M226" s="70"/>
      <c r="N226" s="41">
        <f t="shared" si="26"/>
        <v>0</v>
      </c>
      <c r="O226" s="37">
        <f t="shared" si="24"/>
        <v>0</v>
      </c>
      <c r="P226" s="37">
        <f t="shared" si="23"/>
        <v>0</v>
      </c>
      <c r="Q226" s="29">
        <f t="shared" si="21"/>
        <v>1</v>
      </c>
      <c r="R226" s="29">
        <f t="shared" si="22"/>
        <v>1</v>
      </c>
    </row>
    <row r="227" spans="2:18" ht="20.100000000000001" customHeight="1" x14ac:dyDescent="0.3">
      <c r="B227" s="40" t="s">
        <v>1461</v>
      </c>
      <c r="C227" s="34" t="s">
        <v>1462</v>
      </c>
      <c r="D227" s="34" t="s">
        <v>257</v>
      </c>
      <c r="E227" s="34" t="s">
        <v>1463</v>
      </c>
      <c r="F227" s="34" t="s">
        <v>644</v>
      </c>
      <c r="G227" s="35">
        <v>31</v>
      </c>
      <c r="H227" s="36">
        <v>0.2</v>
      </c>
      <c r="I227" s="69"/>
      <c r="J227" s="70"/>
      <c r="K227" s="39">
        <f t="shared" si="25"/>
        <v>0</v>
      </c>
      <c r="L227" s="69"/>
      <c r="M227" s="70"/>
      <c r="N227" s="41">
        <f t="shared" si="26"/>
        <v>0</v>
      </c>
      <c r="O227" s="37">
        <f t="shared" si="24"/>
        <v>0</v>
      </c>
      <c r="P227" s="37">
        <f t="shared" si="23"/>
        <v>0</v>
      </c>
      <c r="Q227" s="29">
        <f t="shared" si="21"/>
        <v>1</v>
      </c>
      <c r="R227" s="29">
        <f t="shared" si="22"/>
        <v>1</v>
      </c>
    </row>
    <row r="228" spans="2:18" ht="20.100000000000001" customHeight="1" x14ac:dyDescent="0.3">
      <c r="B228" s="40" t="s">
        <v>1464</v>
      </c>
      <c r="C228" s="34" t="s">
        <v>1465</v>
      </c>
      <c r="D228" s="34" t="s">
        <v>638</v>
      </c>
      <c r="E228" s="34" t="s">
        <v>1466</v>
      </c>
      <c r="F228" s="34" t="s">
        <v>644</v>
      </c>
      <c r="G228" s="35">
        <v>89</v>
      </c>
      <c r="H228" s="36">
        <v>0.2</v>
      </c>
      <c r="I228" s="69"/>
      <c r="J228" s="70"/>
      <c r="K228" s="39">
        <f t="shared" si="25"/>
        <v>0</v>
      </c>
      <c r="L228" s="69"/>
      <c r="M228" s="70"/>
      <c r="N228" s="41">
        <f t="shared" si="26"/>
        <v>0</v>
      </c>
      <c r="O228" s="37">
        <f t="shared" si="24"/>
        <v>0</v>
      </c>
      <c r="P228" s="37">
        <f t="shared" si="23"/>
        <v>0</v>
      </c>
      <c r="Q228" s="29">
        <f t="shared" si="21"/>
        <v>1</v>
      </c>
      <c r="R228" s="29">
        <f t="shared" si="22"/>
        <v>1</v>
      </c>
    </row>
    <row r="229" spans="2:18" ht="20.100000000000001" customHeight="1" x14ac:dyDescent="0.3">
      <c r="B229" s="40" t="s">
        <v>1467</v>
      </c>
      <c r="C229" s="34" t="s">
        <v>1468</v>
      </c>
      <c r="D229" s="34" t="s">
        <v>968</v>
      </c>
      <c r="E229" s="34" t="s">
        <v>1469</v>
      </c>
      <c r="F229" s="34" t="s">
        <v>644</v>
      </c>
      <c r="G229" s="35">
        <v>155</v>
      </c>
      <c r="H229" s="36">
        <v>0.4</v>
      </c>
      <c r="I229" s="69"/>
      <c r="J229" s="70"/>
      <c r="K229" s="39">
        <f t="shared" si="25"/>
        <v>0</v>
      </c>
      <c r="L229" s="69"/>
      <c r="M229" s="70"/>
      <c r="N229" s="41">
        <f t="shared" si="26"/>
        <v>0</v>
      </c>
      <c r="O229" s="37">
        <f t="shared" si="24"/>
        <v>0</v>
      </c>
      <c r="P229" s="37">
        <f t="shared" si="23"/>
        <v>0</v>
      </c>
      <c r="Q229" s="29">
        <f t="shared" si="21"/>
        <v>1</v>
      </c>
      <c r="R229" s="29">
        <f t="shared" si="22"/>
        <v>1</v>
      </c>
    </row>
    <row r="230" spans="2:18" ht="20.100000000000001" customHeight="1" x14ac:dyDescent="0.3">
      <c r="B230" s="40" t="s">
        <v>1470</v>
      </c>
      <c r="C230" s="34" t="s">
        <v>1471</v>
      </c>
      <c r="D230" s="34" t="s">
        <v>1472</v>
      </c>
      <c r="E230" s="34" t="s">
        <v>1473</v>
      </c>
      <c r="F230" s="34" t="s">
        <v>644</v>
      </c>
      <c r="G230" s="35">
        <v>174.66666666666666</v>
      </c>
      <c r="H230" s="36">
        <v>0.4</v>
      </c>
      <c r="I230" s="69"/>
      <c r="J230" s="70"/>
      <c r="K230" s="39">
        <f t="shared" si="25"/>
        <v>0</v>
      </c>
      <c r="L230" s="69"/>
      <c r="M230" s="70"/>
      <c r="N230" s="41">
        <f t="shared" si="26"/>
        <v>0</v>
      </c>
      <c r="O230" s="37">
        <f t="shared" si="24"/>
        <v>0</v>
      </c>
      <c r="P230" s="37">
        <f t="shared" si="23"/>
        <v>0</v>
      </c>
      <c r="Q230" s="29">
        <f t="shared" si="21"/>
        <v>1</v>
      </c>
      <c r="R230" s="29">
        <f t="shared" si="22"/>
        <v>1</v>
      </c>
    </row>
    <row r="231" spans="2:18" ht="20.100000000000001" customHeight="1" x14ac:dyDescent="0.3">
      <c r="B231" s="40" t="s">
        <v>1474</v>
      </c>
      <c r="C231" s="34" t="s">
        <v>1475</v>
      </c>
      <c r="D231" s="34" t="s">
        <v>1476</v>
      </c>
      <c r="E231" s="34" t="s">
        <v>1477</v>
      </c>
      <c r="F231" s="34" t="s">
        <v>644</v>
      </c>
      <c r="G231" s="35">
        <v>112</v>
      </c>
      <c r="H231" s="36">
        <v>0.4</v>
      </c>
      <c r="I231" s="69"/>
      <c r="J231" s="70"/>
      <c r="K231" s="39">
        <f t="shared" si="25"/>
        <v>0</v>
      </c>
      <c r="L231" s="69"/>
      <c r="M231" s="70"/>
      <c r="N231" s="41">
        <f t="shared" si="26"/>
        <v>0</v>
      </c>
      <c r="O231" s="37">
        <f t="shared" si="24"/>
        <v>0</v>
      </c>
      <c r="P231" s="37">
        <f t="shared" si="23"/>
        <v>0</v>
      </c>
      <c r="Q231" s="29">
        <f t="shared" si="21"/>
        <v>1</v>
      </c>
      <c r="R231" s="29">
        <f t="shared" si="22"/>
        <v>1</v>
      </c>
    </row>
    <row r="232" spans="2:18" ht="20.100000000000001" customHeight="1" thickBot="1" x14ac:dyDescent="0.35">
      <c r="B232" s="40" t="s">
        <v>1478</v>
      </c>
      <c r="C232" s="34" t="s">
        <v>1479</v>
      </c>
      <c r="D232" s="34" t="s">
        <v>243</v>
      </c>
      <c r="E232" s="34" t="s">
        <v>1480</v>
      </c>
      <c r="F232" s="34" t="s">
        <v>644</v>
      </c>
      <c r="G232" s="35">
        <v>76.666666666666671</v>
      </c>
      <c r="H232" s="36">
        <v>0.2</v>
      </c>
      <c r="I232" s="69"/>
      <c r="J232" s="70"/>
      <c r="K232" s="39">
        <f t="shared" si="25"/>
        <v>0</v>
      </c>
      <c r="L232" s="69"/>
      <c r="M232" s="70"/>
      <c r="N232" s="41">
        <f t="shared" si="26"/>
        <v>0</v>
      </c>
      <c r="O232" s="37">
        <f t="shared" si="24"/>
        <v>0</v>
      </c>
      <c r="P232" s="37">
        <f t="shared" si="23"/>
        <v>0</v>
      </c>
      <c r="Q232" s="29">
        <f t="shared" si="21"/>
        <v>1</v>
      </c>
      <c r="R232" s="29">
        <f t="shared" si="22"/>
        <v>1</v>
      </c>
    </row>
    <row r="233" spans="2:18" ht="33" customHeight="1" thickBot="1" x14ac:dyDescent="0.35">
      <c r="B233" s="142" t="s">
        <v>6258</v>
      </c>
      <c r="C233" s="143"/>
      <c r="D233" s="143"/>
      <c r="E233" s="106" t="s">
        <v>6276</v>
      </c>
      <c r="F233" s="106">
        <f>O233</f>
        <v>0</v>
      </c>
      <c r="G233" s="107"/>
      <c r="H233" s="108"/>
      <c r="I233" s="144">
        <f>SUM(K5:K232)</f>
        <v>0</v>
      </c>
      <c r="J233" s="145"/>
      <c r="K233" s="146"/>
      <c r="L233" s="144">
        <f>SUM(N5:N232)</f>
        <v>0</v>
      </c>
      <c r="M233" s="145"/>
      <c r="N233" s="146"/>
      <c r="O233" s="29">
        <f>SUM(O5:O232)</f>
        <v>0</v>
      </c>
    </row>
    <row r="378" spans="2:2" x14ac:dyDescent="0.3">
      <c r="B378" s="28"/>
    </row>
    <row r="379" spans="2:2" x14ac:dyDescent="0.3">
      <c r="B379" s="28"/>
    </row>
    <row r="380" spans="2:2" x14ac:dyDescent="0.3">
      <c r="B380" s="28"/>
    </row>
    <row r="381" spans="2:2" x14ac:dyDescent="0.3">
      <c r="B381" s="28"/>
    </row>
    <row r="382" spans="2:2" x14ac:dyDescent="0.3">
      <c r="B382" s="28"/>
    </row>
    <row r="383" spans="2:2" x14ac:dyDescent="0.3">
      <c r="B383" s="28"/>
    </row>
    <row r="384" spans="2:2" x14ac:dyDescent="0.3">
      <c r="B384" s="28"/>
    </row>
    <row r="385" spans="2:2" x14ac:dyDescent="0.3">
      <c r="B385" s="28"/>
    </row>
    <row r="386" spans="2:2" x14ac:dyDescent="0.3">
      <c r="B386" s="28"/>
    </row>
    <row r="387" spans="2:2" x14ac:dyDescent="0.3">
      <c r="B387" s="28"/>
    </row>
    <row r="388" spans="2:2" x14ac:dyDescent="0.3">
      <c r="B388" s="28"/>
    </row>
    <row r="389" spans="2:2" x14ac:dyDescent="0.3">
      <c r="B389" s="28"/>
    </row>
    <row r="390" spans="2:2" x14ac:dyDescent="0.3">
      <c r="B390" s="28"/>
    </row>
    <row r="391" spans="2:2" x14ac:dyDescent="0.3">
      <c r="B391" s="28"/>
    </row>
    <row r="392" spans="2:2" x14ac:dyDescent="0.3">
      <c r="B392" s="28"/>
    </row>
    <row r="393" spans="2:2" x14ac:dyDescent="0.3">
      <c r="B393" s="28"/>
    </row>
    <row r="394" spans="2:2" x14ac:dyDescent="0.3">
      <c r="B394" s="28"/>
    </row>
    <row r="395" spans="2:2" x14ac:dyDescent="0.3">
      <c r="B395" s="28"/>
    </row>
    <row r="396" spans="2:2" x14ac:dyDescent="0.3">
      <c r="B396" s="28"/>
    </row>
    <row r="397" spans="2:2" x14ac:dyDescent="0.3">
      <c r="B397" s="28"/>
    </row>
    <row r="398" spans="2:2" x14ac:dyDescent="0.3">
      <c r="B398" s="28"/>
    </row>
    <row r="399" spans="2:2" x14ac:dyDescent="0.3">
      <c r="B399" s="28"/>
    </row>
    <row r="400" spans="2:2" x14ac:dyDescent="0.3">
      <c r="B400" s="28"/>
    </row>
    <row r="401" spans="2:2" x14ac:dyDescent="0.3">
      <c r="B401" s="28"/>
    </row>
    <row r="402" spans="2:2" x14ac:dyDescent="0.3">
      <c r="B402" s="28"/>
    </row>
    <row r="403" spans="2:2" x14ac:dyDescent="0.3">
      <c r="B403" s="28"/>
    </row>
    <row r="404" spans="2:2" x14ac:dyDescent="0.3">
      <c r="B404" s="28"/>
    </row>
    <row r="405" spans="2:2" x14ac:dyDescent="0.3">
      <c r="B405" s="28"/>
    </row>
    <row r="406" spans="2:2" x14ac:dyDescent="0.3">
      <c r="B406" s="28"/>
    </row>
    <row r="407" spans="2:2" x14ac:dyDescent="0.3">
      <c r="B407" s="28"/>
    </row>
    <row r="408" spans="2:2" x14ac:dyDescent="0.3">
      <c r="B408" s="28"/>
    </row>
    <row r="409" spans="2:2" x14ac:dyDescent="0.3">
      <c r="B409" s="28"/>
    </row>
    <row r="410" spans="2:2" x14ac:dyDescent="0.3">
      <c r="B410" s="28"/>
    </row>
    <row r="411" spans="2:2" x14ac:dyDescent="0.3">
      <c r="B411" s="28"/>
    </row>
    <row r="412" spans="2:2" x14ac:dyDescent="0.3">
      <c r="B412" s="28"/>
    </row>
  </sheetData>
  <sheetProtection algorithmName="SHA-512" hashValue="tx/KL92s84WOhpOLBlKzpSapwIKnA71BsXm0bGPwmKmrtzzF4+u+8vXlwu5+OaIsmDSV23uSchq08M4n2znAvg==" saltValue="VeYOeGh+xY3K8cLhxuPrMA==" spinCount="100000" sheet="1" objects="1" scenarios="1" autoFilter="0"/>
  <mergeCells count="10">
    <mergeCell ref="Q2:Q3"/>
    <mergeCell ref="R2:R3"/>
    <mergeCell ref="I2:K2"/>
    <mergeCell ref="L2:N2"/>
    <mergeCell ref="B233:D233"/>
    <mergeCell ref="I233:K233"/>
    <mergeCell ref="L233:N233"/>
    <mergeCell ref="B4:D4"/>
    <mergeCell ref="I4:K4"/>
    <mergeCell ref="L4:N4"/>
  </mergeCells>
  <conditionalFormatting sqref="B5:B232">
    <cfRule type="expression" dxfId="114" priority="30">
      <formula>O5=1</formula>
    </cfRule>
  </conditionalFormatting>
  <conditionalFormatting sqref="C5:C232">
    <cfRule type="expression" dxfId="113" priority="29">
      <formula>O5=1</formula>
    </cfRule>
  </conditionalFormatting>
  <conditionalFormatting sqref="E5:E232">
    <cfRule type="expression" dxfId="112" priority="28">
      <formula>O5=1</formula>
    </cfRule>
  </conditionalFormatting>
  <conditionalFormatting sqref="F5:F232">
    <cfRule type="expression" dxfId="111" priority="27">
      <formula>O5=1</formula>
    </cfRule>
  </conditionalFormatting>
  <conditionalFormatting sqref="G5:G232">
    <cfRule type="expression" dxfId="110" priority="26">
      <formula>O5=1</formula>
    </cfRule>
  </conditionalFormatting>
  <conditionalFormatting sqref="H5:H231">
    <cfRule type="expression" dxfId="109" priority="6">
      <formula>O5=1</formula>
    </cfRule>
  </conditionalFormatting>
  <conditionalFormatting sqref="H5:H231">
    <cfRule type="expression" dxfId="108" priority="5">
      <formula>$I5+$L5&gt;$H5</formula>
    </cfRule>
  </conditionalFormatting>
  <conditionalFormatting sqref="H232">
    <cfRule type="expression" dxfId="107" priority="4">
      <formula>O232=1</formula>
    </cfRule>
  </conditionalFormatting>
  <conditionalFormatting sqref="H232">
    <cfRule type="expression" dxfId="106" priority="3">
      <formula>$I232+$L232&gt;$H232</formula>
    </cfRule>
  </conditionalFormatting>
  <conditionalFormatting sqref="K5:K232">
    <cfRule type="expression" dxfId="105" priority="2">
      <formula>$Q5=0</formula>
    </cfRule>
  </conditionalFormatting>
  <conditionalFormatting sqref="N5:N232">
    <cfRule type="expression" dxfId="104" priority="1">
      <formula>$R5=0</formula>
    </cfRule>
  </conditionalFormatting>
  <dataValidations count="1">
    <dataValidation type="whole" allowBlank="1" showInputMessage="1" showErrorMessage="1" sqref="K5:K232 N5:N232" xr:uid="{09B30EC1-AA34-47B9-9D16-74DBA81BF788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784CC-01AB-4546-9281-E124FD24C32C}">
          <x14:formula1>
            <xm:f>data!$B$1:$B$33</xm:f>
          </x14:formula1>
          <xm:sqref>J5:J232 M5:M232</xm:sqref>
        </x14:dataValidation>
        <x14:dataValidation type="list" allowBlank="1" showInputMessage="1" showErrorMessage="1" xr:uid="{27E31D81-E9B2-4C01-A43E-A77845904F54}">
          <x14:formula1>
            <xm:f>data!$A$1:$A$5</xm:f>
          </x14:formula1>
          <xm:sqref>I5:I232 L5:L232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34FC-6426-42C1-878B-14A787E73570}">
  <dimension ref="A1:R221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Karlovarský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F42</f>
        <v>0</v>
      </c>
      <c r="G4" s="107"/>
      <c r="H4" s="108"/>
      <c r="I4" s="144">
        <f>I42</f>
        <v>0</v>
      </c>
      <c r="J4" s="145"/>
      <c r="K4" s="145"/>
      <c r="L4" s="144">
        <f>L42</f>
        <v>0</v>
      </c>
      <c r="M4" s="145"/>
      <c r="N4" s="146"/>
      <c r="P4" s="37"/>
    </row>
    <row r="5" spans="1:18" ht="20.100000000000001" customHeight="1" x14ac:dyDescent="0.3">
      <c r="B5" s="40" t="s">
        <v>1481</v>
      </c>
      <c r="C5" s="34" t="s">
        <v>1482</v>
      </c>
      <c r="D5" s="34" t="s">
        <v>1483</v>
      </c>
      <c r="E5" s="34" t="s">
        <v>1484</v>
      </c>
      <c r="F5" s="34" t="s">
        <v>1485</v>
      </c>
      <c r="G5" s="35">
        <v>24.666666666666668</v>
      </c>
      <c r="H5" s="36">
        <v>0.2</v>
      </c>
      <c r="I5" s="69"/>
      <c r="J5" s="70"/>
      <c r="K5" s="39">
        <f t="shared" ref="K5:K41" si="0">INT(J5/12*1720*I5)</f>
        <v>0</v>
      </c>
      <c r="L5" s="69"/>
      <c r="M5" s="70"/>
      <c r="N5" s="41">
        <f t="shared" ref="N5:N41" si="1">INT(M5/12*1720*L5)</f>
        <v>0</v>
      </c>
      <c r="O5" s="37">
        <f t="shared" ref="O5:O41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1486</v>
      </c>
      <c r="C6" s="34" t="s">
        <v>1487</v>
      </c>
      <c r="D6" s="34" t="s">
        <v>1488</v>
      </c>
      <c r="E6" s="34" t="s">
        <v>1489</v>
      </c>
      <c r="F6" s="34" t="s">
        <v>1485</v>
      </c>
      <c r="G6" s="35">
        <v>92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41" si="3">IF(O6=1,IF(H6&gt;=I6+L6,1,0),0)</f>
        <v>0</v>
      </c>
      <c r="Q6" s="29">
        <f t="shared" ref="Q6:Q41" si="4">IF(OR(AND(I6=0,J6&gt;0),AND(I6&gt;0,J6=0)),0,1)</f>
        <v>1</v>
      </c>
      <c r="R6" s="29">
        <f t="shared" ref="R6:R41" si="5">IF(OR(AND(L6=0,M6&gt;0),AND(L6&gt;0,M6=0)),0,1)</f>
        <v>1</v>
      </c>
    </row>
    <row r="7" spans="1:18" ht="20.100000000000001" customHeight="1" x14ac:dyDescent="0.3">
      <c r="B7" s="40" t="s">
        <v>1490</v>
      </c>
      <c r="C7" s="34" t="s">
        <v>1491</v>
      </c>
      <c r="D7" s="34" t="s">
        <v>1492</v>
      </c>
      <c r="E7" s="34" t="s">
        <v>1493</v>
      </c>
      <c r="F7" s="34" t="s">
        <v>1485</v>
      </c>
      <c r="G7" s="35">
        <v>169.66666666666666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1494</v>
      </c>
      <c r="C8" s="34" t="s">
        <v>1495</v>
      </c>
      <c r="D8" s="34" t="s">
        <v>938</v>
      </c>
      <c r="E8" s="34" t="s">
        <v>773</v>
      </c>
      <c r="F8" s="34" t="s">
        <v>1485</v>
      </c>
      <c r="G8" s="35">
        <v>124.33333333333333</v>
      </c>
      <c r="H8" s="36">
        <v>0.4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1496</v>
      </c>
      <c r="C9" s="34" t="s">
        <v>1497</v>
      </c>
      <c r="D9" s="34" t="s">
        <v>243</v>
      </c>
      <c r="E9" s="34" t="s">
        <v>1498</v>
      </c>
      <c r="F9" s="34" t="s">
        <v>1485</v>
      </c>
      <c r="G9" s="35">
        <v>150</v>
      </c>
      <c r="H9" s="36">
        <v>0.4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1499</v>
      </c>
      <c r="C10" s="34" t="s">
        <v>1500</v>
      </c>
      <c r="D10" s="34" t="s">
        <v>1501</v>
      </c>
      <c r="E10" s="34" t="s">
        <v>1502</v>
      </c>
      <c r="F10" s="34" t="s">
        <v>1485</v>
      </c>
      <c r="G10" s="35">
        <v>70.666666666666671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1503</v>
      </c>
      <c r="C11" s="34" t="s">
        <v>1504</v>
      </c>
      <c r="D11" s="34" t="s">
        <v>1031</v>
      </c>
      <c r="E11" s="34" t="s">
        <v>1505</v>
      </c>
      <c r="F11" s="34" t="s">
        <v>1485</v>
      </c>
      <c r="G11" s="35">
        <v>143</v>
      </c>
      <c r="H11" s="36">
        <v>0.4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1506</v>
      </c>
      <c r="C12" s="34" t="s">
        <v>1507</v>
      </c>
      <c r="D12" s="34" t="s">
        <v>1508</v>
      </c>
      <c r="E12" s="34" t="s">
        <v>1509</v>
      </c>
      <c r="F12" s="34" t="s">
        <v>1485</v>
      </c>
      <c r="G12" s="35">
        <v>173.33333333333334</v>
      </c>
      <c r="H12" s="36">
        <v>0.4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1510</v>
      </c>
      <c r="C13" s="34" t="s">
        <v>1511</v>
      </c>
      <c r="D13" s="34" t="s">
        <v>1512</v>
      </c>
      <c r="E13" s="34" t="s">
        <v>1513</v>
      </c>
      <c r="F13" s="34" t="s">
        <v>1485</v>
      </c>
      <c r="G13" s="35">
        <v>140.33333333333334</v>
      </c>
      <c r="H13" s="36">
        <v>0.4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1514</v>
      </c>
      <c r="C14" s="34" t="s">
        <v>1515</v>
      </c>
      <c r="D14" s="34" t="s">
        <v>1516</v>
      </c>
      <c r="E14" s="34" t="s">
        <v>1517</v>
      </c>
      <c r="F14" s="34" t="s">
        <v>1485</v>
      </c>
      <c r="G14" s="35">
        <v>129</v>
      </c>
      <c r="H14" s="36">
        <v>0.4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1518</v>
      </c>
      <c r="C15" s="34" t="s">
        <v>1519</v>
      </c>
      <c r="D15" s="34" t="s">
        <v>1520</v>
      </c>
      <c r="E15" s="34" t="s">
        <v>1517</v>
      </c>
      <c r="F15" s="34" t="s">
        <v>1485</v>
      </c>
      <c r="G15" s="35">
        <v>67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1521</v>
      </c>
      <c r="C16" s="34" t="s">
        <v>1522</v>
      </c>
      <c r="D16" s="34" t="s">
        <v>1523</v>
      </c>
      <c r="E16" s="34" t="s">
        <v>1524</v>
      </c>
      <c r="F16" s="34" t="s">
        <v>1485</v>
      </c>
      <c r="G16" s="35">
        <v>152.33333333333334</v>
      </c>
      <c r="H16" s="36">
        <v>0.4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1525</v>
      </c>
      <c r="C17" s="34" t="s">
        <v>1526</v>
      </c>
      <c r="D17" s="34" t="s">
        <v>1527</v>
      </c>
      <c r="E17" s="34" t="s">
        <v>1528</v>
      </c>
      <c r="F17" s="34" t="s">
        <v>1485</v>
      </c>
      <c r="G17" s="35">
        <v>165.66666666666666</v>
      </c>
      <c r="H17" s="36">
        <v>0.4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1529</v>
      </c>
      <c r="C18" s="34" t="s">
        <v>1530</v>
      </c>
      <c r="D18" s="34" t="s">
        <v>1531</v>
      </c>
      <c r="E18" s="34" t="s">
        <v>1528</v>
      </c>
      <c r="F18" s="34" t="s">
        <v>1485</v>
      </c>
      <c r="G18" s="35">
        <v>42.333333333333336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1532</v>
      </c>
      <c r="C19" s="34" t="s">
        <v>1533</v>
      </c>
      <c r="D19" s="34" t="s">
        <v>1534</v>
      </c>
      <c r="E19" s="34" t="s">
        <v>1528</v>
      </c>
      <c r="F19" s="34" t="s">
        <v>1485</v>
      </c>
      <c r="G19" s="35">
        <v>36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1535</v>
      </c>
      <c r="C20" s="34" t="s">
        <v>1536</v>
      </c>
      <c r="D20" s="34" t="s">
        <v>794</v>
      </c>
      <c r="E20" s="34" t="s">
        <v>1537</v>
      </c>
      <c r="F20" s="34" t="s">
        <v>1485</v>
      </c>
      <c r="G20" s="35">
        <v>73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1538</v>
      </c>
      <c r="C21" s="34" t="s">
        <v>1539</v>
      </c>
      <c r="D21" s="34" t="s">
        <v>470</v>
      </c>
      <c r="E21" s="34" t="s">
        <v>1540</v>
      </c>
      <c r="F21" s="34" t="s">
        <v>1485</v>
      </c>
      <c r="G21" s="35">
        <v>123.33333333333333</v>
      </c>
      <c r="H21" s="36">
        <v>0.4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1541</v>
      </c>
      <c r="C22" s="34" t="s">
        <v>1542</v>
      </c>
      <c r="D22" s="34" t="s">
        <v>1543</v>
      </c>
      <c r="E22" s="34" t="s">
        <v>1544</v>
      </c>
      <c r="F22" s="34" t="s">
        <v>1485</v>
      </c>
      <c r="G22" s="35">
        <v>39.333333333333336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1545</v>
      </c>
      <c r="C23" s="34" t="s">
        <v>1546</v>
      </c>
      <c r="D23" s="34" t="s">
        <v>1547</v>
      </c>
      <c r="E23" s="34" t="s">
        <v>1548</v>
      </c>
      <c r="F23" s="34" t="s">
        <v>1485</v>
      </c>
      <c r="G23" s="35">
        <v>135.66666666666666</v>
      </c>
      <c r="H23" s="36">
        <v>0.4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1549</v>
      </c>
      <c r="C24" s="34" t="s">
        <v>1550</v>
      </c>
      <c r="D24" s="34" t="s">
        <v>1551</v>
      </c>
      <c r="E24" s="34" t="s">
        <v>1552</v>
      </c>
      <c r="F24" s="34" t="s">
        <v>1485</v>
      </c>
      <c r="G24" s="35">
        <v>120.66666666666667</v>
      </c>
      <c r="H24" s="36">
        <v>0.4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1553</v>
      </c>
      <c r="C25" s="34" t="s">
        <v>1554</v>
      </c>
      <c r="D25" s="34" t="s">
        <v>845</v>
      </c>
      <c r="E25" s="34" t="s">
        <v>1555</v>
      </c>
      <c r="F25" s="34" t="s">
        <v>1485</v>
      </c>
      <c r="G25" s="35">
        <v>29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1556</v>
      </c>
      <c r="C26" s="34" t="s">
        <v>1557</v>
      </c>
      <c r="D26" s="34" t="s">
        <v>429</v>
      </c>
      <c r="E26" s="34" t="s">
        <v>1558</v>
      </c>
      <c r="F26" s="34" t="s">
        <v>1485</v>
      </c>
      <c r="G26" s="35">
        <v>172.33333333333334</v>
      </c>
      <c r="H26" s="36">
        <v>0.4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1559</v>
      </c>
      <c r="C27" s="34" t="s">
        <v>1560</v>
      </c>
      <c r="D27" s="34" t="s">
        <v>1561</v>
      </c>
      <c r="E27" s="34" t="s">
        <v>1562</v>
      </c>
      <c r="F27" s="34" t="s">
        <v>1485</v>
      </c>
      <c r="G27" s="35">
        <v>51.333333333333336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1563</v>
      </c>
      <c r="C28" s="34" t="s">
        <v>1564</v>
      </c>
      <c r="D28" s="34" t="s">
        <v>976</v>
      </c>
      <c r="E28" s="34" t="s">
        <v>1565</v>
      </c>
      <c r="F28" s="34" t="s">
        <v>1485</v>
      </c>
      <c r="G28" s="35">
        <v>53.333333333333336</v>
      </c>
      <c r="H28" s="36">
        <v>0.2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1566</v>
      </c>
      <c r="C29" s="34" t="s">
        <v>1567</v>
      </c>
      <c r="D29" s="34" t="s">
        <v>1568</v>
      </c>
      <c r="E29" s="34" t="s">
        <v>1569</v>
      </c>
      <c r="F29" s="34" t="s">
        <v>1485</v>
      </c>
      <c r="G29" s="35">
        <v>178.33333333333334</v>
      </c>
      <c r="H29" s="36">
        <v>0.4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1570</v>
      </c>
      <c r="C30" s="34" t="s">
        <v>1571</v>
      </c>
      <c r="D30" s="34" t="s">
        <v>806</v>
      </c>
      <c r="E30" s="34" t="s">
        <v>1572</v>
      </c>
      <c r="F30" s="34" t="s">
        <v>1485</v>
      </c>
      <c r="G30" s="35">
        <v>24</v>
      </c>
      <c r="H30" s="36">
        <v>0.2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1573</v>
      </c>
      <c r="C31" s="34" t="s">
        <v>1574</v>
      </c>
      <c r="D31" s="34" t="s">
        <v>1575</v>
      </c>
      <c r="E31" s="34" t="s">
        <v>1576</v>
      </c>
      <c r="F31" s="34" t="s">
        <v>1485</v>
      </c>
      <c r="G31" s="35">
        <v>136.66666666666666</v>
      </c>
      <c r="H31" s="36">
        <v>0.4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1577</v>
      </c>
      <c r="C32" s="34" t="s">
        <v>1578</v>
      </c>
      <c r="D32" s="34" t="s">
        <v>1579</v>
      </c>
      <c r="E32" s="34" t="s">
        <v>1580</v>
      </c>
      <c r="F32" s="34" t="s">
        <v>1485</v>
      </c>
      <c r="G32" s="35">
        <v>51</v>
      </c>
      <c r="H32" s="36">
        <v>0.2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1581</v>
      </c>
      <c r="C33" s="34" t="s">
        <v>1582</v>
      </c>
      <c r="D33" s="34" t="s">
        <v>1583</v>
      </c>
      <c r="E33" s="34" t="s">
        <v>1584</v>
      </c>
      <c r="F33" s="34" t="s">
        <v>1485</v>
      </c>
      <c r="G33" s="35">
        <v>160</v>
      </c>
      <c r="H33" s="36">
        <v>0.4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1585</v>
      </c>
      <c r="C34" s="34" t="s">
        <v>1586</v>
      </c>
      <c r="D34" s="34" t="s">
        <v>1587</v>
      </c>
      <c r="E34" s="34" t="s">
        <v>1588</v>
      </c>
      <c r="F34" s="34" t="s">
        <v>1485</v>
      </c>
      <c r="G34" s="35">
        <v>29.333333333333332</v>
      </c>
      <c r="H34" s="36">
        <v>0.2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1589</v>
      </c>
      <c r="C35" s="34" t="s">
        <v>1590</v>
      </c>
      <c r="D35" s="34" t="s">
        <v>1591</v>
      </c>
      <c r="E35" s="34" t="s">
        <v>1592</v>
      </c>
      <c r="F35" s="34" t="s">
        <v>1485</v>
      </c>
      <c r="G35" s="35">
        <v>147</v>
      </c>
      <c r="H35" s="36">
        <v>0.4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1593</v>
      </c>
      <c r="C36" s="34" t="s">
        <v>1594</v>
      </c>
      <c r="D36" s="34" t="s">
        <v>1595</v>
      </c>
      <c r="E36" s="34" t="s">
        <v>1596</v>
      </c>
      <c r="F36" s="34" t="s">
        <v>1485</v>
      </c>
      <c r="G36" s="35">
        <v>169.33333333333334</v>
      </c>
      <c r="H36" s="36">
        <v>0.4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si="2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1597</v>
      </c>
      <c r="C37" s="34" t="s">
        <v>1598</v>
      </c>
      <c r="D37" s="34" t="s">
        <v>1599</v>
      </c>
      <c r="E37" s="34" t="s">
        <v>1600</v>
      </c>
      <c r="F37" s="34" t="s">
        <v>1485</v>
      </c>
      <c r="G37" s="35">
        <v>122</v>
      </c>
      <c r="H37" s="36">
        <v>0.4</v>
      </c>
      <c r="I37" s="69"/>
      <c r="J37" s="70"/>
      <c r="K37" s="39">
        <f t="shared" si="0"/>
        <v>0</v>
      </c>
      <c r="L37" s="69"/>
      <c r="M37" s="70"/>
      <c r="N37" s="41">
        <f t="shared" si="1"/>
        <v>0</v>
      </c>
      <c r="O37" s="37">
        <f t="shared" si="2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1601</v>
      </c>
      <c r="C38" s="34" t="s">
        <v>1602</v>
      </c>
      <c r="D38" s="34" t="s">
        <v>1603</v>
      </c>
      <c r="E38" s="34" t="s">
        <v>1604</v>
      </c>
      <c r="F38" s="34" t="s">
        <v>1485</v>
      </c>
      <c r="G38" s="35">
        <v>50</v>
      </c>
      <c r="H38" s="36">
        <v>0.2</v>
      </c>
      <c r="I38" s="69"/>
      <c r="J38" s="70"/>
      <c r="K38" s="39">
        <f t="shared" si="0"/>
        <v>0</v>
      </c>
      <c r="L38" s="69"/>
      <c r="M38" s="70"/>
      <c r="N38" s="41">
        <f t="shared" si="1"/>
        <v>0</v>
      </c>
      <c r="O38" s="37">
        <f t="shared" si="2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1605</v>
      </c>
      <c r="C39" s="34" t="s">
        <v>1606</v>
      </c>
      <c r="D39" s="34" t="s">
        <v>1104</v>
      </c>
      <c r="E39" s="34" t="s">
        <v>1607</v>
      </c>
      <c r="F39" s="34" t="s">
        <v>1485</v>
      </c>
      <c r="G39" s="35">
        <v>30.666666666666668</v>
      </c>
      <c r="H39" s="36">
        <v>0.2</v>
      </c>
      <c r="I39" s="69"/>
      <c r="J39" s="70"/>
      <c r="K39" s="39">
        <f t="shared" si="0"/>
        <v>0</v>
      </c>
      <c r="L39" s="69"/>
      <c r="M39" s="70"/>
      <c r="N39" s="41">
        <f t="shared" si="1"/>
        <v>0</v>
      </c>
      <c r="O39" s="37">
        <f t="shared" si="2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1608</v>
      </c>
      <c r="C40" s="34" t="s">
        <v>1609</v>
      </c>
      <c r="D40" s="34" t="s">
        <v>1610</v>
      </c>
      <c r="E40" s="34" t="s">
        <v>1611</v>
      </c>
      <c r="F40" s="34" t="s">
        <v>1485</v>
      </c>
      <c r="G40" s="35">
        <v>24.666666666666668</v>
      </c>
      <c r="H40" s="36">
        <v>0.2</v>
      </c>
      <c r="I40" s="69"/>
      <c r="J40" s="70"/>
      <c r="K40" s="39">
        <f t="shared" si="0"/>
        <v>0</v>
      </c>
      <c r="L40" s="69"/>
      <c r="M40" s="70"/>
      <c r="N40" s="41">
        <f t="shared" si="1"/>
        <v>0</v>
      </c>
      <c r="O40" s="37">
        <f t="shared" si="2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thickBot="1" x14ac:dyDescent="0.35">
      <c r="B41" s="40" t="s">
        <v>1612</v>
      </c>
      <c r="C41" s="34" t="s">
        <v>1613</v>
      </c>
      <c r="D41" s="34" t="s">
        <v>387</v>
      </c>
      <c r="E41" s="34" t="s">
        <v>1614</v>
      </c>
      <c r="F41" s="34" t="s">
        <v>1485</v>
      </c>
      <c r="G41" s="35">
        <v>81.666666666666671</v>
      </c>
      <c r="H41" s="36">
        <v>0.2</v>
      </c>
      <c r="I41" s="69"/>
      <c r="J41" s="70"/>
      <c r="K41" s="39">
        <f t="shared" si="0"/>
        <v>0</v>
      </c>
      <c r="L41" s="69"/>
      <c r="M41" s="70"/>
      <c r="N41" s="41">
        <f t="shared" si="1"/>
        <v>0</v>
      </c>
      <c r="O41" s="37">
        <f t="shared" si="2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33" customHeight="1" thickBot="1" x14ac:dyDescent="0.35">
      <c r="B42" s="142" t="s">
        <v>6258</v>
      </c>
      <c r="C42" s="143"/>
      <c r="D42" s="143"/>
      <c r="E42" s="106" t="s">
        <v>6276</v>
      </c>
      <c r="F42" s="106">
        <f>O42</f>
        <v>0</v>
      </c>
      <c r="G42" s="107"/>
      <c r="H42" s="108"/>
      <c r="I42" s="144">
        <f>SUM(K5:K41)</f>
        <v>0</v>
      </c>
      <c r="J42" s="145"/>
      <c r="K42" s="146"/>
      <c r="L42" s="144">
        <f>SUM(N5:N41)</f>
        <v>0</v>
      </c>
      <c r="M42" s="145"/>
      <c r="N42" s="146"/>
      <c r="O42" s="29">
        <f>SUM(O5:O41)</f>
        <v>0</v>
      </c>
    </row>
    <row r="116" spans="5:5" x14ac:dyDescent="0.3">
      <c r="E116" s="66"/>
    </row>
    <row r="187" spans="2:2" x14ac:dyDescent="0.3">
      <c r="B187" s="28"/>
    </row>
    <row r="188" spans="2:2" x14ac:dyDescent="0.3">
      <c r="B188" s="28"/>
    </row>
    <row r="189" spans="2:2" x14ac:dyDescent="0.3">
      <c r="B189" s="28"/>
    </row>
    <row r="190" spans="2:2" x14ac:dyDescent="0.3">
      <c r="B190" s="28"/>
    </row>
    <row r="191" spans="2:2" x14ac:dyDescent="0.3">
      <c r="B191" s="28"/>
    </row>
    <row r="192" spans="2:2" x14ac:dyDescent="0.3">
      <c r="B192" s="28"/>
    </row>
    <row r="193" spans="2:2" x14ac:dyDescent="0.3">
      <c r="B193" s="28"/>
    </row>
    <row r="194" spans="2:2" x14ac:dyDescent="0.3">
      <c r="B194" s="28"/>
    </row>
    <row r="195" spans="2:2" x14ac:dyDescent="0.3">
      <c r="B195" s="28"/>
    </row>
    <row r="196" spans="2:2" x14ac:dyDescent="0.3">
      <c r="B196" s="28"/>
    </row>
    <row r="197" spans="2:2" x14ac:dyDescent="0.3">
      <c r="B197" s="28"/>
    </row>
    <row r="198" spans="2:2" x14ac:dyDescent="0.3">
      <c r="B198" s="28"/>
    </row>
    <row r="199" spans="2:2" x14ac:dyDescent="0.3">
      <c r="B199" s="28"/>
    </row>
    <row r="200" spans="2:2" x14ac:dyDescent="0.3">
      <c r="B200" s="28"/>
    </row>
    <row r="201" spans="2:2" x14ac:dyDescent="0.3">
      <c r="B201" s="28"/>
    </row>
    <row r="202" spans="2:2" x14ac:dyDescent="0.3">
      <c r="B202" s="28"/>
    </row>
    <row r="203" spans="2:2" x14ac:dyDescent="0.3">
      <c r="B203" s="28"/>
    </row>
    <row r="204" spans="2:2" x14ac:dyDescent="0.3">
      <c r="B204" s="28"/>
    </row>
    <row r="205" spans="2:2" x14ac:dyDescent="0.3">
      <c r="B205" s="28"/>
    </row>
    <row r="206" spans="2:2" x14ac:dyDescent="0.3">
      <c r="B206" s="28"/>
    </row>
    <row r="207" spans="2:2" x14ac:dyDescent="0.3">
      <c r="B207" s="28"/>
    </row>
    <row r="208" spans="2:2" x14ac:dyDescent="0.3">
      <c r="B208" s="28"/>
    </row>
    <row r="209" spans="2:2" x14ac:dyDescent="0.3">
      <c r="B209" s="28"/>
    </row>
    <row r="210" spans="2:2" x14ac:dyDescent="0.3">
      <c r="B210" s="28"/>
    </row>
    <row r="211" spans="2:2" x14ac:dyDescent="0.3">
      <c r="B211" s="28"/>
    </row>
    <row r="212" spans="2:2" x14ac:dyDescent="0.3">
      <c r="B212" s="28"/>
    </row>
    <row r="213" spans="2:2" x14ac:dyDescent="0.3">
      <c r="B213" s="28"/>
    </row>
    <row r="214" spans="2:2" x14ac:dyDescent="0.3">
      <c r="B214" s="28"/>
    </row>
    <row r="215" spans="2:2" x14ac:dyDescent="0.3">
      <c r="B215" s="28"/>
    </row>
    <row r="216" spans="2:2" x14ac:dyDescent="0.3">
      <c r="B216" s="28"/>
    </row>
    <row r="217" spans="2:2" x14ac:dyDescent="0.3">
      <c r="B217" s="28"/>
    </row>
    <row r="218" spans="2:2" x14ac:dyDescent="0.3">
      <c r="B218" s="28"/>
    </row>
    <row r="219" spans="2:2" x14ac:dyDescent="0.3">
      <c r="B219" s="28"/>
    </row>
    <row r="220" spans="2:2" x14ac:dyDescent="0.3">
      <c r="B220" s="28"/>
    </row>
    <row r="221" spans="2:2" x14ac:dyDescent="0.3">
      <c r="B221" s="28"/>
    </row>
  </sheetData>
  <sheetProtection algorithmName="SHA-512" hashValue="SrP5zBKLHFWw+Gwsw+QUbDlWwBcLoYkxVXSN8hRyT4Vhw3t+WENKSQl8cGJ6Vpn3VESjay+Q4NfUdhHll9x09g==" saltValue="Sutparr7o4oRrpdLG21V6Q==" spinCount="100000" sheet="1" objects="1" scenarios="1" autoFilter="0"/>
  <mergeCells count="10">
    <mergeCell ref="Q2:Q3"/>
    <mergeCell ref="R2:R3"/>
    <mergeCell ref="I2:K2"/>
    <mergeCell ref="L2:N2"/>
    <mergeCell ref="B42:D42"/>
    <mergeCell ref="I42:K42"/>
    <mergeCell ref="L42:N42"/>
    <mergeCell ref="B4:D4"/>
    <mergeCell ref="I4:K4"/>
    <mergeCell ref="L4:N4"/>
  </mergeCells>
  <conditionalFormatting sqref="B5:B41">
    <cfRule type="expression" dxfId="103" priority="28">
      <formula>O5=1</formula>
    </cfRule>
  </conditionalFormatting>
  <conditionalFormatting sqref="C5:C41">
    <cfRule type="expression" dxfId="102" priority="27">
      <formula>O5=1</formula>
    </cfRule>
  </conditionalFormatting>
  <conditionalFormatting sqref="E5:E41">
    <cfRule type="expression" dxfId="101" priority="26">
      <formula>O5=1</formula>
    </cfRule>
  </conditionalFormatting>
  <conditionalFormatting sqref="F5:F41">
    <cfRule type="expression" dxfId="100" priority="25">
      <formula>O5=1</formula>
    </cfRule>
  </conditionalFormatting>
  <conditionalFormatting sqref="G5:G41">
    <cfRule type="expression" dxfId="99" priority="24">
      <formula>O5=1</formula>
    </cfRule>
  </conditionalFormatting>
  <conditionalFormatting sqref="H5:H41">
    <cfRule type="expression" dxfId="98" priority="4">
      <formula>O5=1</formula>
    </cfRule>
  </conditionalFormatting>
  <conditionalFormatting sqref="H5:H41">
    <cfRule type="expression" dxfId="97" priority="3">
      <formula>$I5+$L5&gt;$H5</formula>
    </cfRule>
  </conditionalFormatting>
  <conditionalFormatting sqref="K5:K41">
    <cfRule type="expression" dxfId="96" priority="2">
      <formula>$Q5=0</formula>
    </cfRule>
  </conditionalFormatting>
  <conditionalFormatting sqref="N5:N41">
    <cfRule type="expression" dxfId="95" priority="1">
      <formula>$R5=0</formula>
    </cfRule>
  </conditionalFormatting>
  <dataValidations count="1">
    <dataValidation type="whole" allowBlank="1" showInputMessage="1" showErrorMessage="1" sqref="N5:N41 K5:K41" xr:uid="{3B10CFE6-7F3C-4DE2-A702-8C37C2ADB48E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1960F0-99E0-4AFD-8F8D-28B7A7ADE03E}">
          <x14:formula1>
            <xm:f>data!$B$1:$B$33</xm:f>
          </x14:formula1>
          <xm:sqref>M5:M41 J5:J41</xm:sqref>
        </x14:dataValidation>
        <x14:dataValidation type="list" allowBlank="1" showInputMessage="1" showErrorMessage="1" xr:uid="{989E505B-C727-4414-84EB-5E893305DCC7}">
          <x14:formula1>
            <xm:f>data!$A$1:$A$5</xm:f>
          </x14:formula1>
          <xm:sqref>L5:L41 I5:I41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2F31-5C5C-4CCD-8E40-D5007C6B45D3}">
  <dimension ref="A1:R316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Královéhradecký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F135</f>
        <v>0</v>
      </c>
      <c r="G4" s="107"/>
      <c r="H4" s="108"/>
      <c r="I4" s="144">
        <f>I135</f>
        <v>0</v>
      </c>
      <c r="J4" s="145"/>
      <c r="K4" s="145"/>
      <c r="L4" s="144">
        <f>L135</f>
        <v>0</v>
      </c>
      <c r="M4" s="145"/>
      <c r="N4" s="146"/>
      <c r="P4" s="37"/>
    </row>
    <row r="5" spans="1:18" ht="20.100000000000001" customHeight="1" x14ac:dyDescent="0.3">
      <c r="B5" s="40" t="s">
        <v>1615</v>
      </c>
      <c r="C5" s="34" t="s">
        <v>1616</v>
      </c>
      <c r="D5" s="34" t="s">
        <v>1617</v>
      </c>
      <c r="E5" s="34" t="s">
        <v>1618</v>
      </c>
      <c r="F5" s="34" t="s">
        <v>1619</v>
      </c>
      <c r="G5" s="35">
        <v>35.666666666666664</v>
      </c>
      <c r="H5" s="36">
        <v>0.2</v>
      </c>
      <c r="I5" s="69"/>
      <c r="J5" s="70"/>
      <c r="K5" s="39">
        <f t="shared" ref="K5:K7" si="0">INT(J5/12*1720*I5)</f>
        <v>0</v>
      </c>
      <c r="L5" s="69"/>
      <c r="M5" s="70"/>
      <c r="N5" s="41">
        <f t="shared" ref="N5:N7" si="1">INT(M5/12*1720*L5)</f>
        <v>0</v>
      </c>
      <c r="O5" s="37">
        <f t="shared" ref="O5:O6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1620</v>
      </c>
      <c r="C6" s="34" t="s">
        <v>1621</v>
      </c>
      <c r="D6" s="34" t="s">
        <v>1622</v>
      </c>
      <c r="E6" s="34" t="s">
        <v>1623</v>
      </c>
      <c r="F6" s="34" t="s">
        <v>1619</v>
      </c>
      <c r="G6" s="35">
        <v>50.333333333333336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1624</v>
      </c>
      <c r="C7" s="34" t="s">
        <v>1625</v>
      </c>
      <c r="D7" s="34" t="s">
        <v>1394</v>
      </c>
      <c r="E7" s="34" t="s">
        <v>1626</v>
      </c>
      <c r="F7" s="34" t="s">
        <v>1619</v>
      </c>
      <c r="G7" s="35">
        <v>47.666666666666664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ref="O7:O66" si="6">IF(K7+N7&gt;0,1,0)</f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1627</v>
      </c>
      <c r="C8" s="34" t="s">
        <v>1628</v>
      </c>
      <c r="D8" s="34" t="s">
        <v>1629</v>
      </c>
      <c r="E8" s="34" t="s">
        <v>1630</v>
      </c>
      <c r="F8" s="34" t="s">
        <v>1619</v>
      </c>
      <c r="G8" s="35">
        <v>28.666666666666668</v>
      </c>
      <c r="H8" s="36">
        <v>0.2</v>
      </c>
      <c r="I8" s="69"/>
      <c r="J8" s="70"/>
      <c r="K8" s="39">
        <f t="shared" ref="K8:K67" si="7">INT(J8/12*1720*I8)</f>
        <v>0</v>
      </c>
      <c r="L8" s="69"/>
      <c r="M8" s="70"/>
      <c r="N8" s="41">
        <f t="shared" ref="N8:N67" si="8">INT(M8/12*1720*L8)</f>
        <v>0</v>
      </c>
      <c r="O8" s="37">
        <f t="shared" si="6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1631</v>
      </c>
      <c r="C9" s="34" t="s">
        <v>1632</v>
      </c>
      <c r="D9" s="34" t="s">
        <v>1633</v>
      </c>
      <c r="E9" s="34" t="s">
        <v>232</v>
      </c>
      <c r="F9" s="34" t="s">
        <v>1619</v>
      </c>
      <c r="G9" s="35">
        <v>148.33333333333334</v>
      </c>
      <c r="H9" s="36">
        <v>0.4</v>
      </c>
      <c r="I9" s="69"/>
      <c r="J9" s="70"/>
      <c r="K9" s="39">
        <f t="shared" si="7"/>
        <v>0</v>
      </c>
      <c r="L9" s="69"/>
      <c r="M9" s="70"/>
      <c r="N9" s="41">
        <f t="shared" si="8"/>
        <v>0</v>
      </c>
      <c r="O9" s="37">
        <f t="shared" si="6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1634</v>
      </c>
      <c r="C10" s="34" t="s">
        <v>1635</v>
      </c>
      <c r="D10" s="34" t="s">
        <v>1636</v>
      </c>
      <c r="E10" s="34" t="s">
        <v>1637</v>
      </c>
      <c r="F10" s="34" t="s">
        <v>1619</v>
      </c>
      <c r="G10" s="35">
        <v>28.666666666666668</v>
      </c>
      <c r="H10" s="36">
        <v>0.2</v>
      </c>
      <c r="I10" s="69"/>
      <c r="J10" s="70"/>
      <c r="K10" s="39">
        <f t="shared" si="7"/>
        <v>0</v>
      </c>
      <c r="L10" s="69"/>
      <c r="M10" s="70"/>
      <c r="N10" s="41">
        <f t="shared" si="8"/>
        <v>0</v>
      </c>
      <c r="O10" s="37">
        <f t="shared" si="6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1638</v>
      </c>
      <c r="C11" s="34" t="s">
        <v>1639</v>
      </c>
      <c r="D11" s="34" t="s">
        <v>1640</v>
      </c>
      <c r="E11" s="34" t="s">
        <v>1641</v>
      </c>
      <c r="F11" s="34" t="s">
        <v>1619</v>
      </c>
      <c r="G11" s="35">
        <v>41.333333333333336</v>
      </c>
      <c r="H11" s="36">
        <v>0.2</v>
      </c>
      <c r="I11" s="69"/>
      <c r="J11" s="70"/>
      <c r="K11" s="39">
        <f t="shared" si="7"/>
        <v>0</v>
      </c>
      <c r="L11" s="69"/>
      <c r="M11" s="70"/>
      <c r="N11" s="41">
        <f t="shared" si="8"/>
        <v>0</v>
      </c>
      <c r="O11" s="37">
        <f t="shared" si="6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1642</v>
      </c>
      <c r="C12" s="34" t="s">
        <v>1643</v>
      </c>
      <c r="D12" s="34" t="s">
        <v>1644</v>
      </c>
      <c r="E12" s="34" t="s">
        <v>1645</v>
      </c>
      <c r="F12" s="34" t="s">
        <v>1619</v>
      </c>
      <c r="G12" s="35">
        <v>57</v>
      </c>
      <c r="H12" s="36">
        <v>0.2</v>
      </c>
      <c r="I12" s="69"/>
      <c r="J12" s="70"/>
      <c r="K12" s="39">
        <f t="shared" si="7"/>
        <v>0</v>
      </c>
      <c r="L12" s="69"/>
      <c r="M12" s="70"/>
      <c r="N12" s="41">
        <f t="shared" si="8"/>
        <v>0</v>
      </c>
      <c r="O12" s="37">
        <f t="shared" si="6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1646</v>
      </c>
      <c r="C13" s="34" t="s">
        <v>1647</v>
      </c>
      <c r="D13" s="34" t="s">
        <v>1636</v>
      </c>
      <c r="E13" s="34" t="s">
        <v>1648</v>
      </c>
      <c r="F13" s="34" t="s">
        <v>1619</v>
      </c>
      <c r="G13" s="35">
        <v>43</v>
      </c>
      <c r="H13" s="36">
        <v>0.2</v>
      </c>
      <c r="I13" s="69"/>
      <c r="J13" s="70"/>
      <c r="K13" s="39">
        <f t="shared" si="7"/>
        <v>0</v>
      </c>
      <c r="L13" s="69"/>
      <c r="M13" s="70"/>
      <c r="N13" s="41">
        <f t="shared" si="8"/>
        <v>0</v>
      </c>
      <c r="O13" s="37">
        <f t="shared" si="6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1649</v>
      </c>
      <c r="C14" s="34" t="s">
        <v>1650</v>
      </c>
      <c r="D14" s="34" t="s">
        <v>988</v>
      </c>
      <c r="E14" s="34" t="s">
        <v>1651</v>
      </c>
      <c r="F14" s="34" t="s">
        <v>1619</v>
      </c>
      <c r="G14" s="35">
        <v>158</v>
      </c>
      <c r="H14" s="36">
        <v>0.4</v>
      </c>
      <c r="I14" s="69"/>
      <c r="J14" s="70"/>
      <c r="K14" s="39">
        <f t="shared" si="7"/>
        <v>0</v>
      </c>
      <c r="L14" s="69"/>
      <c r="M14" s="70"/>
      <c r="N14" s="41">
        <f t="shared" si="8"/>
        <v>0</v>
      </c>
      <c r="O14" s="37">
        <f t="shared" si="6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1652</v>
      </c>
      <c r="C15" s="34" t="s">
        <v>1653</v>
      </c>
      <c r="D15" s="34" t="s">
        <v>1654</v>
      </c>
      <c r="E15" s="34" t="s">
        <v>1655</v>
      </c>
      <c r="F15" s="34" t="s">
        <v>1619</v>
      </c>
      <c r="G15" s="35">
        <v>40</v>
      </c>
      <c r="H15" s="36">
        <v>0.2</v>
      </c>
      <c r="I15" s="69"/>
      <c r="J15" s="70"/>
      <c r="K15" s="39">
        <f t="shared" si="7"/>
        <v>0</v>
      </c>
      <c r="L15" s="69"/>
      <c r="M15" s="70"/>
      <c r="N15" s="41">
        <f t="shared" si="8"/>
        <v>0</v>
      </c>
      <c r="O15" s="37">
        <f t="shared" si="6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1656</v>
      </c>
      <c r="C16" s="34" t="s">
        <v>1657</v>
      </c>
      <c r="D16" s="34" t="s">
        <v>470</v>
      </c>
      <c r="E16" s="34" t="s">
        <v>1658</v>
      </c>
      <c r="F16" s="34" t="s">
        <v>1619</v>
      </c>
      <c r="G16" s="35">
        <v>40</v>
      </c>
      <c r="H16" s="36">
        <v>0.2</v>
      </c>
      <c r="I16" s="69"/>
      <c r="J16" s="70"/>
      <c r="K16" s="39">
        <f t="shared" si="7"/>
        <v>0</v>
      </c>
      <c r="L16" s="69"/>
      <c r="M16" s="70"/>
      <c r="N16" s="41">
        <f t="shared" si="8"/>
        <v>0</v>
      </c>
      <c r="O16" s="37">
        <f t="shared" si="6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1659</v>
      </c>
      <c r="C17" s="34" t="s">
        <v>1660</v>
      </c>
      <c r="D17" s="34" t="s">
        <v>1629</v>
      </c>
      <c r="E17" s="34" t="s">
        <v>1661</v>
      </c>
      <c r="F17" s="34" t="s">
        <v>1619</v>
      </c>
      <c r="G17" s="35">
        <v>46.333333333333336</v>
      </c>
      <c r="H17" s="36">
        <v>0.2</v>
      </c>
      <c r="I17" s="69"/>
      <c r="J17" s="70"/>
      <c r="K17" s="39">
        <f t="shared" si="7"/>
        <v>0</v>
      </c>
      <c r="L17" s="69"/>
      <c r="M17" s="70"/>
      <c r="N17" s="41">
        <f t="shared" si="8"/>
        <v>0</v>
      </c>
      <c r="O17" s="37">
        <f t="shared" si="6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1662</v>
      </c>
      <c r="C18" s="34" t="s">
        <v>1663</v>
      </c>
      <c r="D18" s="34" t="s">
        <v>1664</v>
      </c>
      <c r="E18" s="34" t="s">
        <v>1665</v>
      </c>
      <c r="F18" s="34" t="s">
        <v>1619</v>
      </c>
      <c r="G18" s="35">
        <v>53.666666666666664</v>
      </c>
      <c r="H18" s="36">
        <v>0.2</v>
      </c>
      <c r="I18" s="69"/>
      <c r="J18" s="70"/>
      <c r="K18" s="39">
        <f t="shared" si="7"/>
        <v>0</v>
      </c>
      <c r="L18" s="69"/>
      <c r="M18" s="70"/>
      <c r="N18" s="41">
        <f t="shared" si="8"/>
        <v>0</v>
      </c>
      <c r="O18" s="37">
        <f t="shared" si="6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1666</v>
      </c>
      <c r="C19" s="34" t="s">
        <v>1667</v>
      </c>
      <c r="D19" s="34" t="s">
        <v>1668</v>
      </c>
      <c r="E19" s="34" t="s">
        <v>1669</v>
      </c>
      <c r="F19" s="34" t="s">
        <v>1619</v>
      </c>
      <c r="G19" s="35">
        <v>32.333333333333336</v>
      </c>
      <c r="H19" s="36">
        <v>0.2</v>
      </c>
      <c r="I19" s="69"/>
      <c r="J19" s="70"/>
      <c r="K19" s="39">
        <f t="shared" si="7"/>
        <v>0</v>
      </c>
      <c r="L19" s="69"/>
      <c r="M19" s="70"/>
      <c r="N19" s="41">
        <f t="shared" si="8"/>
        <v>0</v>
      </c>
      <c r="O19" s="37">
        <f t="shared" si="6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1670</v>
      </c>
      <c r="C20" s="34" t="s">
        <v>1671</v>
      </c>
      <c r="D20" s="34" t="s">
        <v>1672</v>
      </c>
      <c r="E20" s="34" t="s">
        <v>1673</v>
      </c>
      <c r="F20" s="34" t="s">
        <v>1619</v>
      </c>
      <c r="G20" s="35">
        <v>30</v>
      </c>
      <c r="H20" s="36">
        <v>0.2</v>
      </c>
      <c r="I20" s="69"/>
      <c r="J20" s="70"/>
      <c r="K20" s="39">
        <f t="shared" si="7"/>
        <v>0</v>
      </c>
      <c r="L20" s="69"/>
      <c r="M20" s="70"/>
      <c r="N20" s="41">
        <f t="shared" si="8"/>
        <v>0</v>
      </c>
      <c r="O20" s="37">
        <f t="shared" si="6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1674</v>
      </c>
      <c r="C21" s="34" t="s">
        <v>1675</v>
      </c>
      <c r="D21" s="34" t="s">
        <v>1676</v>
      </c>
      <c r="E21" s="34" t="s">
        <v>1673</v>
      </c>
      <c r="F21" s="34" t="s">
        <v>1619</v>
      </c>
      <c r="G21" s="35">
        <v>87.333333333333329</v>
      </c>
      <c r="H21" s="36">
        <v>0.2</v>
      </c>
      <c r="I21" s="69"/>
      <c r="J21" s="70"/>
      <c r="K21" s="39">
        <f t="shared" si="7"/>
        <v>0</v>
      </c>
      <c r="L21" s="69"/>
      <c r="M21" s="70"/>
      <c r="N21" s="41">
        <f t="shared" si="8"/>
        <v>0</v>
      </c>
      <c r="O21" s="37">
        <f t="shared" si="6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1677</v>
      </c>
      <c r="C22" s="34" t="s">
        <v>1678</v>
      </c>
      <c r="D22" s="34" t="s">
        <v>387</v>
      </c>
      <c r="E22" s="34" t="s">
        <v>1679</v>
      </c>
      <c r="F22" s="34" t="s">
        <v>1619</v>
      </c>
      <c r="G22" s="35">
        <v>30.666666666666668</v>
      </c>
      <c r="H22" s="36">
        <v>0.2</v>
      </c>
      <c r="I22" s="69"/>
      <c r="J22" s="70"/>
      <c r="K22" s="39">
        <f t="shared" si="7"/>
        <v>0</v>
      </c>
      <c r="L22" s="69"/>
      <c r="M22" s="70"/>
      <c r="N22" s="41">
        <f t="shared" si="8"/>
        <v>0</v>
      </c>
      <c r="O22" s="37">
        <f t="shared" si="6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1680</v>
      </c>
      <c r="C23" s="34" t="s">
        <v>1681</v>
      </c>
      <c r="D23" s="34" t="s">
        <v>257</v>
      </c>
      <c r="E23" s="34" t="s">
        <v>298</v>
      </c>
      <c r="F23" s="34" t="s">
        <v>1619</v>
      </c>
      <c r="G23" s="35">
        <v>28.333333333333332</v>
      </c>
      <c r="H23" s="36">
        <v>0.2</v>
      </c>
      <c r="I23" s="69"/>
      <c r="J23" s="70"/>
      <c r="K23" s="39">
        <f t="shared" si="7"/>
        <v>0</v>
      </c>
      <c r="L23" s="69"/>
      <c r="M23" s="70"/>
      <c r="N23" s="41">
        <f t="shared" si="8"/>
        <v>0</v>
      </c>
      <c r="O23" s="37">
        <f t="shared" si="6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1682</v>
      </c>
      <c r="C24" s="34" t="s">
        <v>1683</v>
      </c>
      <c r="D24" s="34" t="s">
        <v>953</v>
      </c>
      <c r="E24" s="34" t="s">
        <v>1684</v>
      </c>
      <c r="F24" s="34" t="s">
        <v>1619</v>
      </c>
      <c r="G24" s="35">
        <v>53.333333333333336</v>
      </c>
      <c r="H24" s="36">
        <v>0.2</v>
      </c>
      <c r="I24" s="69"/>
      <c r="J24" s="70"/>
      <c r="K24" s="39">
        <f t="shared" si="7"/>
        <v>0</v>
      </c>
      <c r="L24" s="69"/>
      <c r="M24" s="70"/>
      <c r="N24" s="41">
        <f t="shared" si="8"/>
        <v>0</v>
      </c>
      <c r="O24" s="37">
        <f t="shared" si="6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1685</v>
      </c>
      <c r="C25" s="34" t="s">
        <v>1686</v>
      </c>
      <c r="D25" s="34" t="s">
        <v>318</v>
      </c>
      <c r="E25" s="34" t="s">
        <v>1687</v>
      </c>
      <c r="F25" s="34" t="s">
        <v>1619</v>
      </c>
      <c r="G25" s="35">
        <v>24</v>
      </c>
      <c r="H25" s="36">
        <v>0.2</v>
      </c>
      <c r="I25" s="69"/>
      <c r="J25" s="70"/>
      <c r="K25" s="39">
        <f t="shared" si="7"/>
        <v>0</v>
      </c>
      <c r="L25" s="69"/>
      <c r="M25" s="70"/>
      <c r="N25" s="41">
        <f t="shared" si="8"/>
        <v>0</v>
      </c>
      <c r="O25" s="37">
        <f t="shared" si="6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1688</v>
      </c>
      <c r="C26" s="34" t="s">
        <v>1689</v>
      </c>
      <c r="D26" s="34" t="s">
        <v>383</v>
      </c>
      <c r="E26" s="34" t="s">
        <v>1690</v>
      </c>
      <c r="F26" s="34" t="s">
        <v>1619</v>
      </c>
      <c r="G26" s="35">
        <v>29</v>
      </c>
      <c r="H26" s="36">
        <v>0.2</v>
      </c>
      <c r="I26" s="69"/>
      <c r="J26" s="70"/>
      <c r="K26" s="39">
        <f t="shared" si="7"/>
        <v>0</v>
      </c>
      <c r="L26" s="69"/>
      <c r="M26" s="70"/>
      <c r="N26" s="41">
        <f t="shared" si="8"/>
        <v>0</v>
      </c>
      <c r="O26" s="37">
        <f t="shared" si="6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1691</v>
      </c>
      <c r="C27" s="34" t="s">
        <v>1692</v>
      </c>
      <c r="D27" s="34" t="s">
        <v>1693</v>
      </c>
      <c r="E27" s="34" t="s">
        <v>1694</v>
      </c>
      <c r="F27" s="34" t="s">
        <v>1619</v>
      </c>
      <c r="G27" s="35">
        <v>107</v>
      </c>
      <c r="H27" s="36">
        <v>0.4</v>
      </c>
      <c r="I27" s="69"/>
      <c r="J27" s="70"/>
      <c r="K27" s="39">
        <f t="shared" si="7"/>
        <v>0</v>
      </c>
      <c r="L27" s="69"/>
      <c r="M27" s="70"/>
      <c r="N27" s="41">
        <f t="shared" si="8"/>
        <v>0</v>
      </c>
      <c r="O27" s="37">
        <f t="shared" si="6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1695</v>
      </c>
      <c r="C28" s="34" t="s">
        <v>1696</v>
      </c>
      <c r="D28" s="34" t="s">
        <v>1697</v>
      </c>
      <c r="E28" s="34" t="s">
        <v>1698</v>
      </c>
      <c r="F28" s="34" t="s">
        <v>1619</v>
      </c>
      <c r="G28" s="35">
        <v>40.666666666666664</v>
      </c>
      <c r="H28" s="36">
        <v>0.2</v>
      </c>
      <c r="I28" s="69"/>
      <c r="J28" s="70"/>
      <c r="K28" s="39">
        <f t="shared" si="7"/>
        <v>0</v>
      </c>
      <c r="L28" s="69"/>
      <c r="M28" s="70"/>
      <c r="N28" s="41">
        <f t="shared" si="8"/>
        <v>0</v>
      </c>
      <c r="O28" s="37">
        <f t="shared" si="6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1699</v>
      </c>
      <c r="C29" s="34" t="s">
        <v>1700</v>
      </c>
      <c r="D29" s="34" t="s">
        <v>806</v>
      </c>
      <c r="E29" s="34" t="s">
        <v>1701</v>
      </c>
      <c r="F29" s="34" t="s">
        <v>1619</v>
      </c>
      <c r="G29" s="35">
        <v>24.666666666666668</v>
      </c>
      <c r="H29" s="36">
        <v>0.2</v>
      </c>
      <c r="I29" s="69"/>
      <c r="J29" s="70"/>
      <c r="K29" s="39">
        <f t="shared" si="7"/>
        <v>0</v>
      </c>
      <c r="L29" s="69"/>
      <c r="M29" s="70"/>
      <c r="N29" s="41">
        <f t="shared" si="8"/>
        <v>0</v>
      </c>
      <c r="O29" s="37">
        <f t="shared" si="6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1702</v>
      </c>
      <c r="C30" s="34" t="s">
        <v>1703</v>
      </c>
      <c r="D30" s="34" t="s">
        <v>1704</v>
      </c>
      <c r="E30" s="34" t="s">
        <v>1705</v>
      </c>
      <c r="F30" s="34" t="s">
        <v>1619</v>
      </c>
      <c r="G30" s="35">
        <v>74.666666666666671</v>
      </c>
      <c r="H30" s="36">
        <v>0.2</v>
      </c>
      <c r="I30" s="69"/>
      <c r="J30" s="70"/>
      <c r="K30" s="39">
        <f t="shared" si="7"/>
        <v>0</v>
      </c>
      <c r="L30" s="69"/>
      <c r="M30" s="70"/>
      <c r="N30" s="41">
        <f t="shared" si="8"/>
        <v>0</v>
      </c>
      <c r="O30" s="37">
        <f t="shared" si="6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1706</v>
      </c>
      <c r="C31" s="34" t="s">
        <v>1707</v>
      </c>
      <c r="D31" s="34" t="s">
        <v>1708</v>
      </c>
      <c r="E31" s="34" t="s">
        <v>1709</v>
      </c>
      <c r="F31" s="34" t="s">
        <v>1619</v>
      </c>
      <c r="G31" s="35">
        <v>45.333333333333336</v>
      </c>
      <c r="H31" s="36">
        <v>0.2</v>
      </c>
      <c r="I31" s="69"/>
      <c r="J31" s="70"/>
      <c r="K31" s="39">
        <f t="shared" si="7"/>
        <v>0</v>
      </c>
      <c r="L31" s="69"/>
      <c r="M31" s="70"/>
      <c r="N31" s="41">
        <f t="shared" si="8"/>
        <v>0</v>
      </c>
      <c r="O31" s="37">
        <f t="shared" si="6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1710</v>
      </c>
      <c r="C32" s="34" t="s">
        <v>1711</v>
      </c>
      <c r="D32" s="34" t="s">
        <v>1092</v>
      </c>
      <c r="E32" s="34" t="s">
        <v>1712</v>
      </c>
      <c r="F32" s="34" t="s">
        <v>1619</v>
      </c>
      <c r="G32" s="35">
        <v>30.333333333333332</v>
      </c>
      <c r="H32" s="36">
        <v>0.2</v>
      </c>
      <c r="I32" s="69"/>
      <c r="J32" s="70"/>
      <c r="K32" s="39">
        <f t="shared" si="7"/>
        <v>0</v>
      </c>
      <c r="L32" s="69"/>
      <c r="M32" s="70"/>
      <c r="N32" s="41">
        <f t="shared" si="8"/>
        <v>0</v>
      </c>
      <c r="O32" s="37">
        <f t="shared" si="6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1713</v>
      </c>
      <c r="C33" s="34" t="s">
        <v>1714</v>
      </c>
      <c r="D33" s="34" t="s">
        <v>341</v>
      </c>
      <c r="E33" s="34" t="s">
        <v>1715</v>
      </c>
      <c r="F33" s="34" t="s">
        <v>1619</v>
      </c>
      <c r="G33" s="35">
        <v>21</v>
      </c>
      <c r="H33" s="36">
        <v>0.2</v>
      </c>
      <c r="I33" s="69"/>
      <c r="J33" s="70"/>
      <c r="K33" s="39">
        <f t="shared" si="7"/>
        <v>0</v>
      </c>
      <c r="L33" s="69"/>
      <c r="M33" s="70"/>
      <c r="N33" s="41">
        <f t="shared" si="8"/>
        <v>0</v>
      </c>
      <c r="O33" s="37">
        <f t="shared" si="6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1716</v>
      </c>
      <c r="C34" s="34" t="s">
        <v>1717</v>
      </c>
      <c r="D34" s="34" t="s">
        <v>1718</v>
      </c>
      <c r="E34" s="34" t="s">
        <v>1719</v>
      </c>
      <c r="F34" s="34" t="s">
        <v>1619</v>
      </c>
      <c r="G34" s="35">
        <v>45.333333333333336</v>
      </c>
      <c r="H34" s="36">
        <v>0.2</v>
      </c>
      <c r="I34" s="69"/>
      <c r="J34" s="70"/>
      <c r="K34" s="39">
        <f t="shared" si="7"/>
        <v>0</v>
      </c>
      <c r="L34" s="69"/>
      <c r="M34" s="70"/>
      <c r="N34" s="41">
        <f t="shared" si="8"/>
        <v>0</v>
      </c>
      <c r="O34" s="37">
        <f t="shared" si="6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1720</v>
      </c>
      <c r="C35" s="34" t="s">
        <v>1721</v>
      </c>
      <c r="D35" s="34" t="s">
        <v>1722</v>
      </c>
      <c r="E35" s="34" t="s">
        <v>1723</v>
      </c>
      <c r="F35" s="34" t="s">
        <v>1619</v>
      </c>
      <c r="G35" s="35">
        <v>148.33333333333334</v>
      </c>
      <c r="H35" s="36">
        <v>0.4</v>
      </c>
      <c r="I35" s="69"/>
      <c r="J35" s="70"/>
      <c r="K35" s="39">
        <f t="shared" si="7"/>
        <v>0</v>
      </c>
      <c r="L35" s="69"/>
      <c r="M35" s="70"/>
      <c r="N35" s="41">
        <f t="shared" si="8"/>
        <v>0</v>
      </c>
      <c r="O35" s="37">
        <f t="shared" si="6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1724</v>
      </c>
      <c r="C36" s="34" t="s">
        <v>1725</v>
      </c>
      <c r="D36" s="34" t="s">
        <v>1272</v>
      </c>
      <c r="E36" s="34" t="s">
        <v>1726</v>
      </c>
      <c r="F36" s="34" t="s">
        <v>1619</v>
      </c>
      <c r="G36" s="35">
        <v>35.333333333333336</v>
      </c>
      <c r="H36" s="36">
        <v>0.2</v>
      </c>
      <c r="I36" s="69"/>
      <c r="J36" s="70"/>
      <c r="K36" s="39">
        <f t="shared" si="7"/>
        <v>0</v>
      </c>
      <c r="L36" s="69"/>
      <c r="M36" s="70"/>
      <c r="N36" s="41">
        <f t="shared" si="8"/>
        <v>0</v>
      </c>
      <c r="O36" s="37">
        <f t="shared" si="6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1727</v>
      </c>
      <c r="C37" s="34" t="s">
        <v>1728</v>
      </c>
      <c r="D37" s="34" t="s">
        <v>401</v>
      </c>
      <c r="E37" s="34" t="s">
        <v>1729</v>
      </c>
      <c r="F37" s="34" t="s">
        <v>1619</v>
      </c>
      <c r="G37" s="35">
        <v>28</v>
      </c>
      <c r="H37" s="36">
        <v>0.2</v>
      </c>
      <c r="I37" s="69"/>
      <c r="J37" s="70"/>
      <c r="K37" s="39">
        <f t="shared" si="7"/>
        <v>0</v>
      </c>
      <c r="L37" s="69"/>
      <c r="M37" s="70"/>
      <c r="N37" s="41">
        <f t="shared" si="8"/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1730</v>
      </c>
      <c r="C38" s="34" t="s">
        <v>1731</v>
      </c>
      <c r="D38" s="34" t="s">
        <v>1732</v>
      </c>
      <c r="E38" s="34" t="s">
        <v>1733</v>
      </c>
      <c r="F38" s="34" t="s">
        <v>1619</v>
      </c>
      <c r="G38" s="35">
        <v>175.66666666666666</v>
      </c>
      <c r="H38" s="36">
        <v>0.4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1734</v>
      </c>
      <c r="C39" s="34" t="s">
        <v>1735</v>
      </c>
      <c r="D39" s="34" t="s">
        <v>1736</v>
      </c>
      <c r="E39" s="34" t="s">
        <v>1737</v>
      </c>
      <c r="F39" s="34" t="s">
        <v>1619</v>
      </c>
      <c r="G39" s="35">
        <v>29.666666666666668</v>
      </c>
      <c r="H39" s="36">
        <v>0.2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>
        <v>600029905</v>
      </c>
      <c r="C40" s="34" t="s">
        <v>1738</v>
      </c>
      <c r="D40" s="34" t="s">
        <v>1739</v>
      </c>
      <c r="E40" s="34" t="s">
        <v>1740</v>
      </c>
      <c r="F40" s="34" t="s">
        <v>1619</v>
      </c>
      <c r="G40" s="35">
        <v>19.666666666666668</v>
      </c>
      <c r="H40" s="36">
        <v>0.2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1741</v>
      </c>
      <c r="C41" s="34" t="s">
        <v>1742</v>
      </c>
      <c r="D41" s="34" t="s">
        <v>1743</v>
      </c>
      <c r="E41" s="34" t="s">
        <v>1740</v>
      </c>
      <c r="F41" s="34" t="s">
        <v>1619</v>
      </c>
      <c r="G41" s="35">
        <v>77.333333333333329</v>
      </c>
      <c r="H41" s="36">
        <v>0.2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1744</v>
      </c>
      <c r="C42" s="34" t="s">
        <v>1745</v>
      </c>
      <c r="D42" s="34" t="s">
        <v>264</v>
      </c>
      <c r="E42" s="34" t="s">
        <v>1746</v>
      </c>
      <c r="F42" s="34" t="s">
        <v>1619</v>
      </c>
      <c r="G42" s="35">
        <v>136.66666666666666</v>
      </c>
      <c r="H42" s="36">
        <v>0.4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1747</v>
      </c>
      <c r="C43" s="34" t="s">
        <v>1748</v>
      </c>
      <c r="D43" s="34" t="s">
        <v>1749</v>
      </c>
      <c r="E43" s="34" t="s">
        <v>1750</v>
      </c>
      <c r="F43" s="34" t="s">
        <v>1619</v>
      </c>
      <c r="G43" s="35">
        <v>23.333333333333332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1752</v>
      </c>
      <c r="C44" s="34" t="s">
        <v>1753</v>
      </c>
      <c r="D44" s="34" t="s">
        <v>1754</v>
      </c>
      <c r="E44" s="34" t="s">
        <v>1751</v>
      </c>
      <c r="F44" s="34" t="s">
        <v>1619</v>
      </c>
      <c r="G44" s="35">
        <v>154</v>
      </c>
      <c r="H44" s="36">
        <v>0.4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1755</v>
      </c>
      <c r="C45" s="34" t="s">
        <v>1756</v>
      </c>
      <c r="D45" s="34" t="s">
        <v>1757</v>
      </c>
      <c r="E45" s="34" t="s">
        <v>1751</v>
      </c>
      <c r="F45" s="34" t="s">
        <v>1619</v>
      </c>
      <c r="G45" s="35">
        <v>76.333333333333329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1758</v>
      </c>
      <c r="C46" s="34" t="s">
        <v>1759</v>
      </c>
      <c r="D46" s="34" t="s">
        <v>1760</v>
      </c>
      <c r="E46" s="34" t="s">
        <v>1751</v>
      </c>
      <c r="F46" s="34" t="s">
        <v>1619</v>
      </c>
      <c r="G46" s="35">
        <v>45.333333333333336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1761</v>
      </c>
      <c r="C47" s="34" t="s">
        <v>1762</v>
      </c>
      <c r="D47" s="34" t="s">
        <v>1763</v>
      </c>
      <c r="E47" s="34" t="s">
        <v>1751</v>
      </c>
      <c r="F47" s="34" t="s">
        <v>1619</v>
      </c>
      <c r="G47" s="35">
        <v>113</v>
      </c>
      <c r="H47" s="36">
        <v>0.4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1764</v>
      </c>
      <c r="C48" s="34" t="s">
        <v>1765</v>
      </c>
      <c r="D48" s="34" t="s">
        <v>1766</v>
      </c>
      <c r="E48" s="34" t="s">
        <v>1767</v>
      </c>
      <c r="F48" s="34" t="s">
        <v>1619</v>
      </c>
      <c r="G48" s="35">
        <v>39.666666666666664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1768</v>
      </c>
      <c r="C49" s="34" t="s">
        <v>1769</v>
      </c>
      <c r="D49" s="34" t="s">
        <v>1770</v>
      </c>
      <c r="E49" s="34" t="s">
        <v>1771</v>
      </c>
      <c r="F49" s="34" t="s">
        <v>1619</v>
      </c>
      <c r="G49" s="35">
        <v>160.66666666666666</v>
      </c>
      <c r="H49" s="36">
        <v>0.4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1772</v>
      </c>
      <c r="C50" s="34" t="s">
        <v>1773</v>
      </c>
      <c r="D50" s="34" t="s">
        <v>802</v>
      </c>
      <c r="E50" s="34" t="s">
        <v>1774</v>
      </c>
      <c r="F50" s="34" t="s">
        <v>1619</v>
      </c>
      <c r="G50" s="35">
        <v>44.666666666666664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1775</v>
      </c>
      <c r="C51" s="34" t="s">
        <v>1776</v>
      </c>
      <c r="D51" s="34" t="s">
        <v>634</v>
      </c>
      <c r="E51" s="34" t="s">
        <v>1777</v>
      </c>
      <c r="F51" s="34" t="s">
        <v>1619</v>
      </c>
      <c r="G51" s="35">
        <v>23.333333333333332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1778</v>
      </c>
      <c r="C52" s="34" t="s">
        <v>1779</v>
      </c>
      <c r="D52" s="34" t="s">
        <v>1780</v>
      </c>
      <c r="E52" s="34" t="s">
        <v>1781</v>
      </c>
      <c r="F52" s="34" t="s">
        <v>1619</v>
      </c>
      <c r="G52" s="35">
        <v>138.33333333333334</v>
      </c>
      <c r="H52" s="36">
        <v>0.4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1782</v>
      </c>
      <c r="C53" s="34" t="s">
        <v>1783</v>
      </c>
      <c r="D53" s="34" t="s">
        <v>1784</v>
      </c>
      <c r="E53" s="34" t="s">
        <v>1785</v>
      </c>
      <c r="F53" s="34" t="s">
        <v>1619</v>
      </c>
      <c r="G53" s="35">
        <v>28.333333333333332</v>
      </c>
      <c r="H53" s="36">
        <v>0.2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1786</v>
      </c>
      <c r="C54" s="34" t="s">
        <v>1787</v>
      </c>
      <c r="D54" s="34" t="s">
        <v>1788</v>
      </c>
      <c r="E54" s="34" t="s">
        <v>1789</v>
      </c>
      <c r="F54" s="34" t="s">
        <v>1619</v>
      </c>
      <c r="G54" s="35">
        <v>27.333333333333332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1790</v>
      </c>
      <c r="C55" s="34" t="s">
        <v>1791</v>
      </c>
      <c r="D55" s="34" t="s">
        <v>1792</v>
      </c>
      <c r="E55" s="34" t="s">
        <v>1793</v>
      </c>
      <c r="F55" s="34" t="s">
        <v>1619</v>
      </c>
      <c r="G55" s="35">
        <v>30.666666666666668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1794</v>
      </c>
      <c r="C56" s="34" t="s">
        <v>1795</v>
      </c>
      <c r="D56" s="34" t="s">
        <v>322</v>
      </c>
      <c r="E56" s="34" t="s">
        <v>1796</v>
      </c>
      <c r="F56" s="34" t="s">
        <v>1619</v>
      </c>
      <c r="G56" s="35">
        <v>156</v>
      </c>
      <c r="H56" s="36">
        <v>0.4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1798</v>
      </c>
      <c r="C57" s="34" t="s">
        <v>1799</v>
      </c>
      <c r="D57" s="34" t="s">
        <v>1402</v>
      </c>
      <c r="E57" s="34" t="s">
        <v>1800</v>
      </c>
      <c r="F57" s="34" t="s">
        <v>1619</v>
      </c>
      <c r="G57" s="35">
        <v>33.666666666666664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1801</v>
      </c>
      <c r="C58" s="34" t="s">
        <v>1802</v>
      </c>
      <c r="D58" s="34" t="s">
        <v>1797</v>
      </c>
      <c r="E58" s="34" t="s">
        <v>1803</v>
      </c>
      <c r="F58" s="34" t="s">
        <v>1619</v>
      </c>
      <c r="G58" s="35">
        <v>20.666666666666668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1804</v>
      </c>
      <c r="C59" s="34" t="s">
        <v>1805</v>
      </c>
      <c r="D59" s="34" t="s">
        <v>1806</v>
      </c>
      <c r="E59" s="34" t="s">
        <v>1807</v>
      </c>
      <c r="F59" s="34" t="s">
        <v>1619</v>
      </c>
      <c r="G59" s="35">
        <v>21.333333333333332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1808</v>
      </c>
      <c r="C60" s="34" t="s">
        <v>1809</v>
      </c>
      <c r="D60" s="34" t="s">
        <v>1810</v>
      </c>
      <c r="E60" s="34" t="s">
        <v>1811</v>
      </c>
      <c r="F60" s="34" t="s">
        <v>1619</v>
      </c>
      <c r="G60" s="35">
        <v>22.666666666666668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1812</v>
      </c>
      <c r="C61" s="34" t="s">
        <v>1813</v>
      </c>
      <c r="D61" s="34" t="s">
        <v>1814</v>
      </c>
      <c r="E61" s="34" t="s">
        <v>1815</v>
      </c>
      <c r="F61" s="34" t="s">
        <v>1619</v>
      </c>
      <c r="G61" s="35">
        <v>47.333333333333336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1816</v>
      </c>
      <c r="C62" s="34" t="s">
        <v>1817</v>
      </c>
      <c r="D62" s="34" t="s">
        <v>897</v>
      </c>
      <c r="E62" s="34" t="s">
        <v>1818</v>
      </c>
      <c r="F62" s="34" t="s">
        <v>1619</v>
      </c>
      <c r="G62" s="35">
        <v>30.666666666666668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1819</v>
      </c>
      <c r="C63" s="34" t="s">
        <v>1820</v>
      </c>
      <c r="D63" s="34" t="s">
        <v>972</v>
      </c>
      <c r="E63" s="34" t="s">
        <v>1821</v>
      </c>
      <c r="F63" s="34" t="s">
        <v>1619</v>
      </c>
      <c r="G63" s="35">
        <v>38.666666666666664</v>
      </c>
      <c r="H63" s="36">
        <v>0.2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1822</v>
      </c>
      <c r="C64" s="34" t="s">
        <v>1823</v>
      </c>
      <c r="D64" s="34" t="s">
        <v>1824</v>
      </c>
      <c r="E64" s="34" t="s">
        <v>1825</v>
      </c>
      <c r="F64" s="34" t="s">
        <v>1619</v>
      </c>
      <c r="G64" s="35">
        <v>32.666666666666664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1826</v>
      </c>
      <c r="C65" s="34" t="s">
        <v>1827</v>
      </c>
      <c r="D65" s="34" t="s">
        <v>1828</v>
      </c>
      <c r="E65" s="34" t="s">
        <v>1829</v>
      </c>
      <c r="F65" s="34" t="s">
        <v>1619</v>
      </c>
      <c r="G65" s="35">
        <v>28.666666666666668</v>
      </c>
      <c r="H65" s="36">
        <v>0.2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1830</v>
      </c>
      <c r="C66" s="34" t="s">
        <v>1831</v>
      </c>
      <c r="D66" s="34" t="s">
        <v>630</v>
      </c>
      <c r="E66" s="34" t="s">
        <v>1832</v>
      </c>
      <c r="F66" s="34" t="s">
        <v>1619</v>
      </c>
      <c r="G66" s="35">
        <v>72.333333333333329</v>
      </c>
      <c r="H66" s="36">
        <v>0.2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1833</v>
      </c>
      <c r="C67" s="34" t="s">
        <v>1834</v>
      </c>
      <c r="D67" s="34" t="s">
        <v>1031</v>
      </c>
      <c r="E67" s="34" t="s">
        <v>1835</v>
      </c>
      <c r="F67" s="34" t="s">
        <v>1619</v>
      </c>
      <c r="G67" s="35">
        <v>48.333333333333336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ref="O67:O128" si="11">IF(K67+N67&gt;0,1,0)</f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1836</v>
      </c>
      <c r="C68" s="34" t="s">
        <v>1837</v>
      </c>
      <c r="D68" s="34" t="s">
        <v>1838</v>
      </c>
      <c r="E68" s="34" t="s">
        <v>1839</v>
      </c>
      <c r="F68" s="34" t="s">
        <v>1619</v>
      </c>
      <c r="G68" s="35">
        <v>43.333333333333336</v>
      </c>
      <c r="H68" s="36">
        <v>0.2</v>
      </c>
      <c r="I68" s="69"/>
      <c r="J68" s="70"/>
      <c r="K68" s="39">
        <f t="shared" ref="K68:K128" si="12">INT(J68/12*1720*I68)</f>
        <v>0</v>
      </c>
      <c r="L68" s="69"/>
      <c r="M68" s="70"/>
      <c r="N68" s="41">
        <f t="shared" ref="N68:N128" si="13">INT(M68/12*1720*L68)</f>
        <v>0</v>
      </c>
      <c r="O68" s="37">
        <f t="shared" si="11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1840</v>
      </c>
      <c r="C69" s="34" t="s">
        <v>1841</v>
      </c>
      <c r="D69" s="34" t="s">
        <v>1842</v>
      </c>
      <c r="E69" s="34" t="s">
        <v>1843</v>
      </c>
      <c r="F69" s="34" t="s">
        <v>1619</v>
      </c>
      <c r="G69" s="35">
        <v>37</v>
      </c>
      <c r="H69" s="36">
        <v>0.2</v>
      </c>
      <c r="I69" s="69"/>
      <c r="J69" s="70"/>
      <c r="K69" s="39">
        <f t="shared" si="12"/>
        <v>0</v>
      </c>
      <c r="L69" s="69"/>
      <c r="M69" s="70"/>
      <c r="N69" s="41">
        <f t="shared" si="13"/>
        <v>0</v>
      </c>
      <c r="O69" s="37">
        <f t="shared" si="11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1844</v>
      </c>
      <c r="C70" s="34" t="s">
        <v>1845</v>
      </c>
      <c r="D70" s="34" t="s">
        <v>1104</v>
      </c>
      <c r="E70" s="34" t="s">
        <v>1846</v>
      </c>
      <c r="F70" s="34" t="s">
        <v>1619</v>
      </c>
      <c r="G70" s="35">
        <v>22.666666666666668</v>
      </c>
      <c r="H70" s="36">
        <v>0.2</v>
      </c>
      <c r="I70" s="69"/>
      <c r="J70" s="70"/>
      <c r="K70" s="39">
        <f t="shared" si="12"/>
        <v>0</v>
      </c>
      <c r="L70" s="69"/>
      <c r="M70" s="70"/>
      <c r="N70" s="41">
        <f t="shared" si="13"/>
        <v>0</v>
      </c>
      <c r="O70" s="37">
        <f t="shared" si="11"/>
        <v>0</v>
      </c>
      <c r="P70" s="37">
        <f t="shared" ref="P70:P133" si="14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1847</v>
      </c>
      <c r="C71" s="34" t="s">
        <v>1848</v>
      </c>
      <c r="D71" s="34" t="s">
        <v>1849</v>
      </c>
      <c r="E71" s="34" t="s">
        <v>1850</v>
      </c>
      <c r="F71" s="34" t="s">
        <v>1619</v>
      </c>
      <c r="G71" s="35">
        <v>79.666666666666671</v>
      </c>
      <c r="H71" s="36">
        <v>0.2</v>
      </c>
      <c r="I71" s="69"/>
      <c r="J71" s="70"/>
      <c r="K71" s="39">
        <f t="shared" si="12"/>
        <v>0</v>
      </c>
      <c r="L71" s="69"/>
      <c r="M71" s="70"/>
      <c r="N71" s="41">
        <f t="shared" si="13"/>
        <v>0</v>
      </c>
      <c r="O71" s="37">
        <f t="shared" si="11"/>
        <v>0</v>
      </c>
      <c r="P71" s="37">
        <f t="shared" si="14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1851</v>
      </c>
      <c r="C72" s="34" t="s">
        <v>1852</v>
      </c>
      <c r="D72" s="34" t="s">
        <v>897</v>
      </c>
      <c r="E72" s="34" t="s">
        <v>1032</v>
      </c>
      <c r="F72" s="34" t="s">
        <v>1619</v>
      </c>
      <c r="G72" s="35">
        <v>36.666666666666664</v>
      </c>
      <c r="H72" s="36">
        <v>0.2</v>
      </c>
      <c r="I72" s="69"/>
      <c r="J72" s="70"/>
      <c r="K72" s="39">
        <f t="shared" si="12"/>
        <v>0</v>
      </c>
      <c r="L72" s="69"/>
      <c r="M72" s="70"/>
      <c r="N72" s="41">
        <f t="shared" si="13"/>
        <v>0</v>
      </c>
      <c r="O72" s="37">
        <f t="shared" si="11"/>
        <v>0</v>
      </c>
      <c r="P72" s="37">
        <f t="shared" si="14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1853</v>
      </c>
      <c r="C73" s="34" t="s">
        <v>1854</v>
      </c>
      <c r="D73" s="34" t="s">
        <v>1842</v>
      </c>
      <c r="E73" s="34" t="s">
        <v>1855</v>
      </c>
      <c r="F73" s="34" t="s">
        <v>1619</v>
      </c>
      <c r="G73" s="35">
        <v>29</v>
      </c>
      <c r="H73" s="36">
        <v>0.2</v>
      </c>
      <c r="I73" s="69"/>
      <c r="J73" s="70"/>
      <c r="K73" s="39">
        <f t="shared" si="12"/>
        <v>0</v>
      </c>
      <c r="L73" s="69"/>
      <c r="M73" s="70"/>
      <c r="N73" s="41">
        <f t="shared" si="13"/>
        <v>0</v>
      </c>
      <c r="O73" s="37">
        <f t="shared" si="11"/>
        <v>0</v>
      </c>
      <c r="P73" s="37">
        <f t="shared" si="14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1856</v>
      </c>
      <c r="C74" s="34" t="s">
        <v>1857</v>
      </c>
      <c r="D74" s="34" t="s">
        <v>650</v>
      </c>
      <c r="E74" s="34" t="s">
        <v>1858</v>
      </c>
      <c r="F74" s="34" t="s">
        <v>1619</v>
      </c>
      <c r="G74" s="35">
        <v>38</v>
      </c>
      <c r="H74" s="36">
        <v>0.2</v>
      </c>
      <c r="I74" s="69"/>
      <c r="J74" s="70"/>
      <c r="K74" s="39">
        <f t="shared" si="12"/>
        <v>0</v>
      </c>
      <c r="L74" s="69"/>
      <c r="M74" s="70"/>
      <c r="N74" s="41">
        <f t="shared" si="13"/>
        <v>0</v>
      </c>
      <c r="O74" s="37">
        <f t="shared" si="11"/>
        <v>0</v>
      </c>
      <c r="P74" s="37">
        <f t="shared" si="14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1859</v>
      </c>
      <c r="C75" s="34" t="s">
        <v>1860</v>
      </c>
      <c r="D75" s="34" t="s">
        <v>1861</v>
      </c>
      <c r="E75" s="34" t="s">
        <v>1862</v>
      </c>
      <c r="F75" s="34" t="s">
        <v>1619</v>
      </c>
      <c r="G75" s="35">
        <v>121.33333333333333</v>
      </c>
      <c r="H75" s="36">
        <v>0.4</v>
      </c>
      <c r="I75" s="69"/>
      <c r="J75" s="70"/>
      <c r="K75" s="39">
        <f t="shared" si="12"/>
        <v>0</v>
      </c>
      <c r="L75" s="69"/>
      <c r="M75" s="70"/>
      <c r="N75" s="41">
        <f t="shared" si="13"/>
        <v>0</v>
      </c>
      <c r="O75" s="37">
        <f t="shared" si="11"/>
        <v>0</v>
      </c>
      <c r="P75" s="37">
        <f t="shared" si="14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1863</v>
      </c>
      <c r="C76" s="34" t="s">
        <v>1864</v>
      </c>
      <c r="D76" s="34" t="s">
        <v>394</v>
      </c>
      <c r="E76" s="34" t="s">
        <v>1865</v>
      </c>
      <c r="F76" s="34" t="s">
        <v>1619</v>
      </c>
      <c r="G76" s="35">
        <v>36</v>
      </c>
      <c r="H76" s="36">
        <v>0.2</v>
      </c>
      <c r="I76" s="69"/>
      <c r="J76" s="70"/>
      <c r="K76" s="39">
        <f t="shared" si="12"/>
        <v>0</v>
      </c>
      <c r="L76" s="69"/>
      <c r="M76" s="70"/>
      <c r="N76" s="41">
        <f t="shared" si="13"/>
        <v>0</v>
      </c>
      <c r="O76" s="37">
        <f t="shared" si="11"/>
        <v>0</v>
      </c>
      <c r="P76" s="37">
        <f t="shared" si="14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1866</v>
      </c>
      <c r="C77" s="34" t="s">
        <v>1867</v>
      </c>
      <c r="D77" s="34" t="s">
        <v>1868</v>
      </c>
      <c r="E77" s="34" t="s">
        <v>1869</v>
      </c>
      <c r="F77" s="34" t="s">
        <v>1619</v>
      </c>
      <c r="G77" s="35">
        <v>169.66666666666666</v>
      </c>
      <c r="H77" s="36">
        <v>0.4</v>
      </c>
      <c r="I77" s="69"/>
      <c r="J77" s="70"/>
      <c r="K77" s="39">
        <f t="shared" si="12"/>
        <v>0</v>
      </c>
      <c r="L77" s="69"/>
      <c r="M77" s="70"/>
      <c r="N77" s="41">
        <f t="shared" si="13"/>
        <v>0</v>
      </c>
      <c r="O77" s="37">
        <f t="shared" si="11"/>
        <v>0</v>
      </c>
      <c r="P77" s="37">
        <f t="shared" si="14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1870</v>
      </c>
      <c r="C78" s="34" t="s">
        <v>1871</v>
      </c>
      <c r="D78" s="34" t="s">
        <v>458</v>
      </c>
      <c r="E78" s="34" t="s">
        <v>1872</v>
      </c>
      <c r="F78" s="34" t="s">
        <v>1619</v>
      </c>
      <c r="G78" s="35">
        <v>28.666666666666668</v>
      </c>
      <c r="H78" s="36">
        <v>0.2</v>
      </c>
      <c r="I78" s="69"/>
      <c r="J78" s="70"/>
      <c r="K78" s="39">
        <f t="shared" si="12"/>
        <v>0</v>
      </c>
      <c r="L78" s="69"/>
      <c r="M78" s="70"/>
      <c r="N78" s="41">
        <f t="shared" si="13"/>
        <v>0</v>
      </c>
      <c r="O78" s="37">
        <f t="shared" si="11"/>
        <v>0</v>
      </c>
      <c r="P78" s="37">
        <f t="shared" si="14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1873</v>
      </c>
      <c r="C79" s="34" t="s">
        <v>1874</v>
      </c>
      <c r="D79" s="34" t="s">
        <v>536</v>
      </c>
      <c r="E79" s="34" t="s">
        <v>1875</v>
      </c>
      <c r="F79" s="34" t="s">
        <v>1619</v>
      </c>
      <c r="G79" s="35">
        <v>100.66666666666667</v>
      </c>
      <c r="H79" s="36">
        <v>0.4</v>
      </c>
      <c r="I79" s="69"/>
      <c r="J79" s="70"/>
      <c r="K79" s="39">
        <f t="shared" si="12"/>
        <v>0</v>
      </c>
      <c r="L79" s="69"/>
      <c r="M79" s="70"/>
      <c r="N79" s="41">
        <f t="shared" si="13"/>
        <v>0</v>
      </c>
      <c r="O79" s="37">
        <f t="shared" si="11"/>
        <v>0</v>
      </c>
      <c r="P79" s="37">
        <f t="shared" si="14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>
        <v>650054881</v>
      </c>
      <c r="C80" s="34" t="s">
        <v>1876</v>
      </c>
      <c r="D80" s="34" t="s">
        <v>1877</v>
      </c>
      <c r="E80" s="34" t="s">
        <v>1878</v>
      </c>
      <c r="F80" s="34" t="s">
        <v>1619</v>
      </c>
      <c r="G80" s="35">
        <v>22.666666666666668</v>
      </c>
      <c r="H80" s="36">
        <v>0.2</v>
      </c>
      <c r="I80" s="69"/>
      <c r="J80" s="70"/>
      <c r="K80" s="39">
        <f t="shared" si="12"/>
        <v>0</v>
      </c>
      <c r="L80" s="69"/>
      <c r="M80" s="70"/>
      <c r="N80" s="41">
        <f t="shared" si="13"/>
        <v>0</v>
      </c>
      <c r="O80" s="37">
        <f t="shared" si="11"/>
        <v>0</v>
      </c>
      <c r="P80" s="37">
        <f t="shared" si="14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1879</v>
      </c>
      <c r="C81" s="34" t="s">
        <v>1880</v>
      </c>
      <c r="D81" s="34" t="s">
        <v>1881</v>
      </c>
      <c r="E81" s="34" t="s">
        <v>1882</v>
      </c>
      <c r="F81" s="34" t="s">
        <v>1619</v>
      </c>
      <c r="G81" s="35">
        <v>26</v>
      </c>
      <c r="H81" s="36">
        <v>0.2</v>
      </c>
      <c r="I81" s="69"/>
      <c r="J81" s="70"/>
      <c r="K81" s="39">
        <f t="shared" si="12"/>
        <v>0</v>
      </c>
      <c r="L81" s="69"/>
      <c r="M81" s="70"/>
      <c r="N81" s="41">
        <f t="shared" si="13"/>
        <v>0</v>
      </c>
      <c r="O81" s="37">
        <f t="shared" si="11"/>
        <v>0</v>
      </c>
      <c r="P81" s="37">
        <f t="shared" si="14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1883</v>
      </c>
      <c r="C82" s="34" t="s">
        <v>1884</v>
      </c>
      <c r="D82" s="34" t="s">
        <v>1885</v>
      </c>
      <c r="E82" s="34" t="s">
        <v>1886</v>
      </c>
      <c r="F82" s="34" t="s">
        <v>1619</v>
      </c>
      <c r="G82" s="35">
        <v>92.666666666666671</v>
      </c>
      <c r="H82" s="36">
        <v>0.2</v>
      </c>
      <c r="I82" s="69"/>
      <c r="J82" s="70"/>
      <c r="K82" s="39">
        <f t="shared" si="12"/>
        <v>0</v>
      </c>
      <c r="L82" s="69"/>
      <c r="M82" s="70"/>
      <c r="N82" s="41">
        <f t="shared" si="13"/>
        <v>0</v>
      </c>
      <c r="O82" s="37">
        <f t="shared" si="11"/>
        <v>0</v>
      </c>
      <c r="P82" s="37">
        <f t="shared" si="14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1887</v>
      </c>
      <c r="C83" s="34" t="s">
        <v>1888</v>
      </c>
      <c r="D83" s="34" t="s">
        <v>1889</v>
      </c>
      <c r="E83" s="34" t="s">
        <v>1886</v>
      </c>
      <c r="F83" s="34" t="s">
        <v>1619</v>
      </c>
      <c r="G83" s="35">
        <v>131.33333333333334</v>
      </c>
      <c r="H83" s="36">
        <v>0.4</v>
      </c>
      <c r="I83" s="69"/>
      <c r="J83" s="70"/>
      <c r="K83" s="39">
        <f t="shared" si="12"/>
        <v>0</v>
      </c>
      <c r="L83" s="69"/>
      <c r="M83" s="70"/>
      <c r="N83" s="41">
        <f t="shared" si="13"/>
        <v>0</v>
      </c>
      <c r="O83" s="37">
        <f t="shared" si="11"/>
        <v>0</v>
      </c>
      <c r="P83" s="37">
        <f t="shared" si="14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1890</v>
      </c>
      <c r="C84" s="34" t="s">
        <v>1891</v>
      </c>
      <c r="D84" s="34" t="s">
        <v>1892</v>
      </c>
      <c r="E84" s="34" t="s">
        <v>1886</v>
      </c>
      <c r="F84" s="34" t="s">
        <v>1619</v>
      </c>
      <c r="G84" s="35">
        <v>60.666666666666664</v>
      </c>
      <c r="H84" s="36">
        <v>0.2</v>
      </c>
      <c r="I84" s="69"/>
      <c r="J84" s="70"/>
      <c r="K84" s="39">
        <f t="shared" si="12"/>
        <v>0</v>
      </c>
      <c r="L84" s="69"/>
      <c r="M84" s="70"/>
      <c r="N84" s="41">
        <f t="shared" si="13"/>
        <v>0</v>
      </c>
      <c r="O84" s="37">
        <f t="shared" si="11"/>
        <v>0</v>
      </c>
      <c r="P84" s="37">
        <f t="shared" si="14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1893</v>
      </c>
      <c r="C85" s="34" t="s">
        <v>1894</v>
      </c>
      <c r="D85" s="34" t="s">
        <v>1895</v>
      </c>
      <c r="E85" s="34" t="s">
        <v>1896</v>
      </c>
      <c r="F85" s="34" t="s">
        <v>1619</v>
      </c>
      <c r="G85" s="35">
        <v>48.666666666666664</v>
      </c>
      <c r="H85" s="36">
        <v>0.2</v>
      </c>
      <c r="I85" s="69"/>
      <c r="J85" s="70"/>
      <c r="K85" s="39">
        <f t="shared" si="12"/>
        <v>0</v>
      </c>
      <c r="L85" s="69"/>
      <c r="M85" s="70"/>
      <c r="N85" s="41">
        <f t="shared" si="13"/>
        <v>0</v>
      </c>
      <c r="O85" s="37">
        <f t="shared" si="11"/>
        <v>0</v>
      </c>
      <c r="P85" s="37">
        <f t="shared" si="14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1898</v>
      </c>
      <c r="C86" s="34" t="s">
        <v>1899</v>
      </c>
      <c r="D86" s="34" t="s">
        <v>972</v>
      </c>
      <c r="E86" s="34" t="s">
        <v>1900</v>
      </c>
      <c r="F86" s="34" t="s">
        <v>1619</v>
      </c>
      <c r="G86" s="35">
        <v>39.666666666666664</v>
      </c>
      <c r="H86" s="36">
        <v>0.2</v>
      </c>
      <c r="I86" s="69"/>
      <c r="J86" s="70"/>
      <c r="K86" s="39">
        <f t="shared" si="12"/>
        <v>0</v>
      </c>
      <c r="L86" s="69"/>
      <c r="M86" s="70"/>
      <c r="N86" s="41">
        <f t="shared" si="13"/>
        <v>0</v>
      </c>
      <c r="O86" s="37">
        <f t="shared" si="11"/>
        <v>0</v>
      </c>
      <c r="P86" s="37">
        <f t="shared" si="14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1901</v>
      </c>
      <c r="C87" s="34" t="s">
        <v>1902</v>
      </c>
      <c r="D87" s="34" t="s">
        <v>1903</v>
      </c>
      <c r="E87" s="34" t="s">
        <v>1904</v>
      </c>
      <c r="F87" s="34" t="s">
        <v>1619</v>
      </c>
      <c r="G87" s="35">
        <v>64</v>
      </c>
      <c r="H87" s="36">
        <v>0.2</v>
      </c>
      <c r="I87" s="69"/>
      <c r="J87" s="70"/>
      <c r="K87" s="39">
        <f t="shared" si="12"/>
        <v>0</v>
      </c>
      <c r="L87" s="69"/>
      <c r="M87" s="70"/>
      <c r="N87" s="41">
        <f t="shared" si="13"/>
        <v>0</v>
      </c>
      <c r="O87" s="37">
        <f t="shared" si="11"/>
        <v>0</v>
      </c>
      <c r="P87" s="37">
        <f t="shared" si="14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1905</v>
      </c>
      <c r="C88" s="34" t="s">
        <v>1906</v>
      </c>
      <c r="D88" s="34" t="s">
        <v>988</v>
      </c>
      <c r="E88" s="34" t="s">
        <v>1907</v>
      </c>
      <c r="F88" s="34" t="s">
        <v>1619</v>
      </c>
      <c r="G88" s="35">
        <v>74.333333333333329</v>
      </c>
      <c r="H88" s="36">
        <v>0.2</v>
      </c>
      <c r="I88" s="69"/>
      <c r="J88" s="70"/>
      <c r="K88" s="39">
        <f t="shared" si="12"/>
        <v>0</v>
      </c>
      <c r="L88" s="69"/>
      <c r="M88" s="70"/>
      <c r="N88" s="41">
        <f t="shared" si="13"/>
        <v>0</v>
      </c>
      <c r="O88" s="37">
        <f t="shared" si="11"/>
        <v>0</v>
      </c>
      <c r="P88" s="37">
        <f t="shared" si="14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1908</v>
      </c>
      <c r="C89" s="34" t="s">
        <v>1909</v>
      </c>
      <c r="D89" s="34" t="s">
        <v>1910</v>
      </c>
      <c r="E89" s="34" t="s">
        <v>1911</v>
      </c>
      <c r="F89" s="34" t="s">
        <v>1619</v>
      </c>
      <c r="G89" s="35">
        <v>170</v>
      </c>
      <c r="H89" s="36">
        <v>0.4</v>
      </c>
      <c r="I89" s="69"/>
      <c r="J89" s="70"/>
      <c r="K89" s="39">
        <f t="shared" si="12"/>
        <v>0</v>
      </c>
      <c r="L89" s="69"/>
      <c r="M89" s="70"/>
      <c r="N89" s="41">
        <f t="shared" si="13"/>
        <v>0</v>
      </c>
      <c r="O89" s="37">
        <f t="shared" si="11"/>
        <v>0</v>
      </c>
      <c r="P89" s="37">
        <f t="shared" si="14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1912</v>
      </c>
      <c r="C90" s="34" t="s">
        <v>1913</v>
      </c>
      <c r="D90" s="34" t="s">
        <v>1914</v>
      </c>
      <c r="E90" s="34" t="s">
        <v>1915</v>
      </c>
      <c r="F90" s="34" t="s">
        <v>1619</v>
      </c>
      <c r="G90" s="35">
        <v>25.666666666666668</v>
      </c>
      <c r="H90" s="36">
        <v>0.2</v>
      </c>
      <c r="I90" s="69"/>
      <c r="J90" s="70"/>
      <c r="K90" s="39">
        <f t="shared" si="12"/>
        <v>0</v>
      </c>
      <c r="L90" s="69"/>
      <c r="M90" s="70"/>
      <c r="N90" s="41">
        <f t="shared" si="13"/>
        <v>0</v>
      </c>
      <c r="O90" s="37">
        <f t="shared" si="11"/>
        <v>0</v>
      </c>
      <c r="P90" s="37">
        <f t="shared" si="14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1916</v>
      </c>
      <c r="C91" s="34" t="s">
        <v>1917</v>
      </c>
      <c r="D91" s="34" t="s">
        <v>1732</v>
      </c>
      <c r="E91" s="34" t="s">
        <v>1918</v>
      </c>
      <c r="F91" s="34" t="s">
        <v>1619</v>
      </c>
      <c r="G91" s="35">
        <v>36.333333333333336</v>
      </c>
      <c r="H91" s="36">
        <v>0.2</v>
      </c>
      <c r="I91" s="69"/>
      <c r="J91" s="70"/>
      <c r="K91" s="39">
        <f t="shared" si="12"/>
        <v>0</v>
      </c>
      <c r="L91" s="69"/>
      <c r="M91" s="70"/>
      <c r="N91" s="41">
        <f t="shared" si="13"/>
        <v>0</v>
      </c>
      <c r="O91" s="37">
        <f t="shared" si="11"/>
        <v>0</v>
      </c>
      <c r="P91" s="37">
        <f t="shared" si="14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1919</v>
      </c>
      <c r="C92" s="34" t="s">
        <v>1920</v>
      </c>
      <c r="D92" s="34" t="s">
        <v>401</v>
      </c>
      <c r="E92" s="34" t="s">
        <v>1921</v>
      </c>
      <c r="F92" s="34" t="s">
        <v>1619</v>
      </c>
      <c r="G92" s="35">
        <v>108.33333333333333</v>
      </c>
      <c r="H92" s="36">
        <v>0.4</v>
      </c>
      <c r="I92" s="69"/>
      <c r="J92" s="70"/>
      <c r="K92" s="39">
        <f t="shared" si="12"/>
        <v>0</v>
      </c>
      <c r="L92" s="69"/>
      <c r="M92" s="70"/>
      <c r="N92" s="41">
        <f t="shared" si="13"/>
        <v>0</v>
      </c>
      <c r="O92" s="37">
        <f t="shared" si="11"/>
        <v>0</v>
      </c>
      <c r="P92" s="37">
        <f t="shared" si="14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1922</v>
      </c>
      <c r="C93" s="34" t="s">
        <v>1923</v>
      </c>
      <c r="D93" s="34" t="s">
        <v>1924</v>
      </c>
      <c r="E93" s="34" t="s">
        <v>1925</v>
      </c>
      <c r="F93" s="34" t="s">
        <v>1619</v>
      </c>
      <c r="G93" s="35">
        <v>165</v>
      </c>
      <c r="H93" s="36">
        <v>0.4</v>
      </c>
      <c r="I93" s="69"/>
      <c r="J93" s="70"/>
      <c r="K93" s="39">
        <f t="shared" si="12"/>
        <v>0</v>
      </c>
      <c r="L93" s="69"/>
      <c r="M93" s="70"/>
      <c r="N93" s="41">
        <f t="shared" si="13"/>
        <v>0</v>
      </c>
      <c r="O93" s="37">
        <f t="shared" si="11"/>
        <v>0</v>
      </c>
      <c r="P93" s="37">
        <f t="shared" si="14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1926</v>
      </c>
      <c r="C94" s="34" t="s">
        <v>1927</v>
      </c>
      <c r="D94" s="34" t="s">
        <v>357</v>
      </c>
      <c r="E94" s="34" t="s">
        <v>1928</v>
      </c>
      <c r="F94" s="34" t="s">
        <v>1619</v>
      </c>
      <c r="G94" s="35">
        <v>43</v>
      </c>
      <c r="H94" s="36">
        <v>0.2</v>
      </c>
      <c r="I94" s="69"/>
      <c r="J94" s="70"/>
      <c r="K94" s="39">
        <f t="shared" si="12"/>
        <v>0</v>
      </c>
      <c r="L94" s="69"/>
      <c r="M94" s="70"/>
      <c r="N94" s="41">
        <f t="shared" si="13"/>
        <v>0</v>
      </c>
      <c r="O94" s="37">
        <f t="shared" si="11"/>
        <v>0</v>
      </c>
      <c r="P94" s="37">
        <f t="shared" si="14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1929</v>
      </c>
      <c r="C95" s="34" t="s">
        <v>1930</v>
      </c>
      <c r="D95" s="34" t="s">
        <v>1931</v>
      </c>
      <c r="E95" s="34" t="s">
        <v>1932</v>
      </c>
      <c r="F95" s="34" t="s">
        <v>1619</v>
      </c>
      <c r="G95" s="35">
        <v>22.666666666666668</v>
      </c>
      <c r="H95" s="36">
        <v>0.2</v>
      </c>
      <c r="I95" s="69"/>
      <c r="J95" s="70"/>
      <c r="K95" s="39">
        <f t="shared" si="12"/>
        <v>0</v>
      </c>
      <c r="L95" s="69"/>
      <c r="M95" s="70"/>
      <c r="N95" s="41">
        <f t="shared" si="13"/>
        <v>0</v>
      </c>
      <c r="O95" s="37">
        <f t="shared" si="11"/>
        <v>0</v>
      </c>
      <c r="P95" s="37">
        <f t="shared" si="14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1933</v>
      </c>
      <c r="C96" s="34" t="s">
        <v>1934</v>
      </c>
      <c r="D96" s="34" t="s">
        <v>368</v>
      </c>
      <c r="E96" s="34" t="s">
        <v>1935</v>
      </c>
      <c r="F96" s="34" t="s">
        <v>1619</v>
      </c>
      <c r="G96" s="35">
        <v>33.666666666666664</v>
      </c>
      <c r="H96" s="36">
        <v>0.2</v>
      </c>
      <c r="I96" s="69"/>
      <c r="J96" s="70"/>
      <c r="K96" s="39">
        <f t="shared" si="12"/>
        <v>0</v>
      </c>
      <c r="L96" s="69"/>
      <c r="M96" s="70"/>
      <c r="N96" s="41">
        <f t="shared" si="13"/>
        <v>0</v>
      </c>
      <c r="O96" s="37">
        <f t="shared" si="11"/>
        <v>0</v>
      </c>
      <c r="P96" s="37">
        <f t="shared" si="14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1936</v>
      </c>
      <c r="C97" s="34" t="s">
        <v>1937</v>
      </c>
      <c r="D97" s="34" t="s">
        <v>1938</v>
      </c>
      <c r="E97" s="34" t="s">
        <v>1939</v>
      </c>
      <c r="F97" s="34" t="s">
        <v>1619</v>
      </c>
      <c r="G97" s="35">
        <v>55.666666666666664</v>
      </c>
      <c r="H97" s="36">
        <v>0.2</v>
      </c>
      <c r="I97" s="69"/>
      <c r="J97" s="70"/>
      <c r="K97" s="39">
        <f t="shared" si="12"/>
        <v>0</v>
      </c>
      <c r="L97" s="69"/>
      <c r="M97" s="70"/>
      <c r="N97" s="41">
        <f t="shared" si="13"/>
        <v>0</v>
      </c>
      <c r="O97" s="37">
        <f t="shared" si="11"/>
        <v>0</v>
      </c>
      <c r="P97" s="37">
        <f t="shared" si="14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1940</v>
      </c>
      <c r="C98" s="34" t="s">
        <v>1941</v>
      </c>
      <c r="D98" s="34" t="s">
        <v>1942</v>
      </c>
      <c r="E98" s="34" t="s">
        <v>1943</v>
      </c>
      <c r="F98" s="34" t="s">
        <v>1619</v>
      </c>
      <c r="G98" s="35">
        <v>61</v>
      </c>
      <c r="H98" s="36">
        <v>0.2</v>
      </c>
      <c r="I98" s="69"/>
      <c r="J98" s="70"/>
      <c r="K98" s="39">
        <f t="shared" si="12"/>
        <v>0</v>
      </c>
      <c r="L98" s="69"/>
      <c r="M98" s="70"/>
      <c r="N98" s="41">
        <f t="shared" si="13"/>
        <v>0</v>
      </c>
      <c r="O98" s="37">
        <f t="shared" si="11"/>
        <v>0</v>
      </c>
      <c r="P98" s="37">
        <f t="shared" si="14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1944</v>
      </c>
      <c r="C99" s="34" t="s">
        <v>1945</v>
      </c>
      <c r="D99" s="34" t="s">
        <v>830</v>
      </c>
      <c r="E99" s="34" t="s">
        <v>1946</v>
      </c>
      <c r="F99" s="34" t="s">
        <v>1619</v>
      </c>
      <c r="G99" s="35">
        <v>41</v>
      </c>
      <c r="H99" s="36">
        <v>0.2</v>
      </c>
      <c r="I99" s="69"/>
      <c r="J99" s="70"/>
      <c r="K99" s="39">
        <f t="shared" si="12"/>
        <v>0</v>
      </c>
      <c r="L99" s="69"/>
      <c r="M99" s="70"/>
      <c r="N99" s="41">
        <f t="shared" si="13"/>
        <v>0</v>
      </c>
      <c r="O99" s="37">
        <f t="shared" si="11"/>
        <v>0</v>
      </c>
      <c r="P99" s="37">
        <f t="shared" si="14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1947</v>
      </c>
      <c r="C100" s="34" t="s">
        <v>1948</v>
      </c>
      <c r="D100" s="34" t="s">
        <v>1949</v>
      </c>
      <c r="E100" s="34" t="s">
        <v>1950</v>
      </c>
      <c r="F100" s="34" t="s">
        <v>1619</v>
      </c>
      <c r="G100" s="35">
        <v>66.666666666666671</v>
      </c>
      <c r="H100" s="36">
        <v>0.2</v>
      </c>
      <c r="I100" s="69"/>
      <c r="J100" s="70"/>
      <c r="K100" s="39">
        <f t="shared" si="12"/>
        <v>0</v>
      </c>
      <c r="L100" s="69"/>
      <c r="M100" s="70"/>
      <c r="N100" s="41">
        <f t="shared" si="13"/>
        <v>0</v>
      </c>
      <c r="O100" s="37">
        <f t="shared" si="11"/>
        <v>0</v>
      </c>
      <c r="P100" s="37">
        <f t="shared" si="14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1951</v>
      </c>
      <c r="C101" s="34" t="s">
        <v>1952</v>
      </c>
      <c r="D101" s="34" t="s">
        <v>688</v>
      </c>
      <c r="E101" s="34" t="s">
        <v>1953</v>
      </c>
      <c r="F101" s="34" t="s">
        <v>1619</v>
      </c>
      <c r="G101" s="35">
        <v>33</v>
      </c>
      <c r="H101" s="36">
        <v>0.2</v>
      </c>
      <c r="I101" s="69"/>
      <c r="J101" s="70"/>
      <c r="K101" s="39">
        <f t="shared" si="12"/>
        <v>0</v>
      </c>
      <c r="L101" s="69"/>
      <c r="M101" s="70"/>
      <c r="N101" s="41">
        <f t="shared" si="13"/>
        <v>0</v>
      </c>
      <c r="O101" s="37">
        <f t="shared" si="11"/>
        <v>0</v>
      </c>
      <c r="P101" s="37">
        <f t="shared" si="14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1954</v>
      </c>
      <c r="C102" s="34" t="s">
        <v>1955</v>
      </c>
      <c r="D102" s="34" t="s">
        <v>802</v>
      </c>
      <c r="E102" s="34" t="s">
        <v>1956</v>
      </c>
      <c r="F102" s="34" t="s">
        <v>1619</v>
      </c>
      <c r="G102" s="35">
        <v>21</v>
      </c>
      <c r="H102" s="36">
        <v>0.2</v>
      </c>
      <c r="I102" s="69"/>
      <c r="J102" s="70"/>
      <c r="K102" s="39">
        <f t="shared" si="12"/>
        <v>0</v>
      </c>
      <c r="L102" s="69"/>
      <c r="M102" s="70"/>
      <c r="N102" s="41">
        <f t="shared" si="13"/>
        <v>0</v>
      </c>
      <c r="O102" s="37">
        <f t="shared" si="11"/>
        <v>0</v>
      </c>
      <c r="P102" s="37">
        <f t="shared" si="14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1957</v>
      </c>
      <c r="C103" s="34" t="s">
        <v>1958</v>
      </c>
      <c r="D103" s="34" t="s">
        <v>1959</v>
      </c>
      <c r="E103" s="34" t="s">
        <v>1960</v>
      </c>
      <c r="F103" s="34" t="s">
        <v>1619</v>
      </c>
      <c r="G103" s="35">
        <v>119</v>
      </c>
      <c r="H103" s="36">
        <v>0.4</v>
      </c>
      <c r="I103" s="69"/>
      <c r="J103" s="70"/>
      <c r="K103" s="39">
        <f t="shared" si="12"/>
        <v>0</v>
      </c>
      <c r="L103" s="69"/>
      <c r="M103" s="70"/>
      <c r="N103" s="41">
        <f t="shared" si="13"/>
        <v>0</v>
      </c>
      <c r="O103" s="37">
        <f t="shared" si="11"/>
        <v>0</v>
      </c>
      <c r="P103" s="37">
        <f t="shared" si="14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1961</v>
      </c>
      <c r="C104" s="34" t="s">
        <v>1962</v>
      </c>
      <c r="D104" s="34" t="s">
        <v>1963</v>
      </c>
      <c r="E104" s="34" t="s">
        <v>1964</v>
      </c>
      <c r="F104" s="34" t="s">
        <v>1619</v>
      </c>
      <c r="G104" s="35">
        <v>47.333333333333336</v>
      </c>
      <c r="H104" s="36">
        <v>0.2</v>
      </c>
      <c r="I104" s="69"/>
      <c r="J104" s="70"/>
      <c r="K104" s="39">
        <f t="shared" si="12"/>
        <v>0</v>
      </c>
      <c r="L104" s="69"/>
      <c r="M104" s="70"/>
      <c r="N104" s="41">
        <f t="shared" si="13"/>
        <v>0</v>
      </c>
      <c r="O104" s="37">
        <f t="shared" si="11"/>
        <v>0</v>
      </c>
      <c r="P104" s="37">
        <f t="shared" si="14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1965</v>
      </c>
      <c r="C105" s="34" t="s">
        <v>1966</v>
      </c>
      <c r="D105" s="34" t="s">
        <v>830</v>
      </c>
      <c r="E105" s="34" t="s">
        <v>1967</v>
      </c>
      <c r="F105" s="34" t="s">
        <v>1619</v>
      </c>
      <c r="G105" s="35">
        <v>22</v>
      </c>
      <c r="H105" s="36">
        <v>0.2</v>
      </c>
      <c r="I105" s="69"/>
      <c r="J105" s="70"/>
      <c r="K105" s="39">
        <f t="shared" si="12"/>
        <v>0</v>
      </c>
      <c r="L105" s="69"/>
      <c r="M105" s="70"/>
      <c r="N105" s="41">
        <f t="shared" si="13"/>
        <v>0</v>
      </c>
      <c r="O105" s="37">
        <f t="shared" si="11"/>
        <v>0</v>
      </c>
      <c r="P105" s="37">
        <f t="shared" si="14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1968</v>
      </c>
      <c r="C106" s="34" t="s">
        <v>1969</v>
      </c>
      <c r="D106" s="34" t="s">
        <v>1970</v>
      </c>
      <c r="E106" s="34" t="s">
        <v>1971</v>
      </c>
      <c r="F106" s="34" t="s">
        <v>1619</v>
      </c>
      <c r="G106" s="35">
        <v>27</v>
      </c>
      <c r="H106" s="36">
        <v>0.2</v>
      </c>
      <c r="I106" s="69"/>
      <c r="J106" s="70"/>
      <c r="K106" s="39">
        <f t="shared" si="12"/>
        <v>0</v>
      </c>
      <c r="L106" s="69"/>
      <c r="M106" s="70"/>
      <c r="N106" s="41">
        <f t="shared" si="13"/>
        <v>0</v>
      </c>
      <c r="O106" s="37">
        <f t="shared" si="11"/>
        <v>0</v>
      </c>
      <c r="P106" s="37">
        <f t="shared" si="14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1972</v>
      </c>
      <c r="C107" s="34" t="s">
        <v>1973</v>
      </c>
      <c r="D107" s="34" t="s">
        <v>1974</v>
      </c>
      <c r="E107" s="34" t="s">
        <v>1971</v>
      </c>
      <c r="F107" s="34" t="s">
        <v>1619</v>
      </c>
      <c r="G107" s="35">
        <v>120.33333333333333</v>
      </c>
      <c r="H107" s="36">
        <v>0.4</v>
      </c>
      <c r="I107" s="69"/>
      <c r="J107" s="70"/>
      <c r="K107" s="39">
        <f t="shared" si="12"/>
        <v>0</v>
      </c>
      <c r="L107" s="69"/>
      <c r="M107" s="70"/>
      <c r="N107" s="41">
        <f t="shared" si="13"/>
        <v>0</v>
      </c>
      <c r="O107" s="37">
        <f t="shared" si="11"/>
        <v>0</v>
      </c>
      <c r="P107" s="37">
        <f t="shared" si="14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1975</v>
      </c>
      <c r="C108" s="34" t="s">
        <v>1976</v>
      </c>
      <c r="D108" s="34" t="s">
        <v>1977</v>
      </c>
      <c r="E108" s="34" t="s">
        <v>1978</v>
      </c>
      <c r="F108" s="34" t="s">
        <v>1619</v>
      </c>
      <c r="G108" s="35">
        <v>30.666666666666668</v>
      </c>
      <c r="H108" s="36">
        <v>0.2</v>
      </c>
      <c r="I108" s="69"/>
      <c r="J108" s="70"/>
      <c r="K108" s="39">
        <f t="shared" si="12"/>
        <v>0</v>
      </c>
      <c r="L108" s="69"/>
      <c r="M108" s="70"/>
      <c r="N108" s="41">
        <f t="shared" si="13"/>
        <v>0</v>
      </c>
      <c r="O108" s="37">
        <f t="shared" si="11"/>
        <v>0</v>
      </c>
      <c r="P108" s="37">
        <f t="shared" si="14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1979</v>
      </c>
      <c r="C109" s="34" t="s">
        <v>1980</v>
      </c>
      <c r="D109" s="34" t="s">
        <v>1981</v>
      </c>
      <c r="E109" s="34" t="s">
        <v>1982</v>
      </c>
      <c r="F109" s="34" t="s">
        <v>1619</v>
      </c>
      <c r="G109" s="35">
        <v>163</v>
      </c>
      <c r="H109" s="36">
        <v>0.4</v>
      </c>
      <c r="I109" s="69"/>
      <c r="J109" s="70"/>
      <c r="K109" s="39">
        <f t="shared" si="12"/>
        <v>0</v>
      </c>
      <c r="L109" s="69"/>
      <c r="M109" s="70"/>
      <c r="N109" s="41">
        <f t="shared" si="13"/>
        <v>0</v>
      </c>
      <c r="O109" s="37">
        <f t="shared" si="11"/>
        <v>0</v>
      </c>
      <c r="P109" s="37">
        <f t="shared" si="14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1983</v>
      </c>
      <c r="C110" s="34" t="s">
        <v>1984</v>
      </c>
      <c r="D110" s="34" t="s">
        <v>630</v>
      </c>
      <c r="E110" s="34" t="s">
        <v>1985</v>
      </c>
      <c r="F110" s="34" t="s">
        <v>1619</v>
      </c>
      <c r="G110" s="35">
        <v>144</v>
      </c>
      <c r="H110" s="36">
        <v>0.4</v>
      </c>
      <c r="I110" s="69"/>
      <c r="J110" s="70"/>
      <c r="K110" s="39">
        <f t="shared" si="12"/>
        <v>0</v>
      </c>
      <c r="L110" s="69"/>
      <c r="M110" s="70"/>
      <c r="N110" s="41">
        <f t="shared" si="13"/>
        <v>0</v>
      </c>
      <c r="O110" s="37">
        <f t="shared" si="11"/>
        <v>0</v>
      </c>
      <c r="P110" s="37">
        <f t="shared" si="14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1986</v>
      </c>
      <c r="C111" s="34" t="s">
        <v>1987</v>
      </c>
      <c r="D111" s="34" t="s">
        <v>307</v>
      </c>
      <c r="E111" s="34" t="s">
        <v>1988</v>
      </c>
      <c r="F111" s="34" t="s">
        <v>1619</v>
      </c>
      <c r="G111" s="35">
        <v>36</v>
      </c>
      <c r="H111" s="36">
        <v>0.2</v>
      </c>
      <c r="I111" s="69"/>
      <c r="J111" s="70"/>
      <c r="K111" s="39">
        <f t="shared" si="12"/>
        <v>0</v>
      </c>
      <c r="L111" s="69"/>
      <c r="M111" s="70"/>
      <c r="N111" s="41">
        <f t="shared" si="13"/>
        <v>0</v>
      </c>
      <c r="O111" s="37">
        <f t="shared" si="11"/>
        <v>0</v>
      </c>
      <c r="P111" s="37">
        <f t="shared" si="14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1989</v>
      </c>
      <c r="C112" s="34" t="s">
        <v>1990</v>
      </c>
      <c r="D112" s="34" t="s">
        <v>1991</v>
      </c>
      <c r="E112" s="34" t="s">
        <v>1992</v>
      </c>
      <c r="F112" s="34" t="s">
        <v>1619</v>
      </c>
      <c r="G112" s="35">
        <v>172.66666666666666</v>
      </c>
      <c r="H112" s="36">
        <v>0.4</v>
      </c>
      <c r="I112" s="69"/>
      <c r="J112" s="70"/>
      <c r="K112" s="39">
        <f t="shared" si="12"/>
        <v>0</v>
      </c>
      <c r="L112" s="69"/>
      <c r="M112" s="70"/>
      <c r="N112" s="41">
        <f t="shared" si="13"/>
        <v>0</v>
      </c>
      <c r="O112" s="37">
        <f t="shared" si="11"/>
        <v>0</v>
      </c>
      <c r="P112" s="37">
        <f t="shared" si="14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1993</v>
      </c>
      <c r="C113" s="34" t="s">
        <v>1994</v>
      </c>
      <c r="D113" s="34" t="s">
        <v>1019</v>
      </c>
      <c r="E113" s="65" t="s">
        <v>1995</v>
      </c>
      <c r="F113" s="34" t="s">
        <v>1619</v>
      </c>
      <c r="G113" s="35">
        <v>67.666666666666671</v>
      </c>
      <c r="H113" s="36">
        <v>0.2</v>
      </c>
      <c r="I113" s="69"/>
      <c r="J113" s="70"/>
      <c r="K113" s="39">
        <f t="shared" si="12"/>
        <v>0</v>
      </c>
      <c r="L113" s="69"/>
      <c r="M113" s="70"/>
      <c r="N113" s="41">
        <f t="shared" si="13"/>
        <v>0</v>
      </c>
      <c r="O113" s="37">
        <f t="shared" si="11"/>
        <v>0</v>
      </c>
      <c r="P113" s="37">
        <f t="shared" si="14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1996</v>
      </c>
      <c r="C114" s="34" t="s">
        <v>1997</v>
      </c>
      <c r="D114" s="34" t="s">
        <v>1998</v>
      </c>
      <c r="E114" s="34" t="s">
        <v>1999</v>
      </c>
      <c r="F114" s="34" t="s">
        <v>1619</v>
      </c>
      <c r="G114" s="35">
        <v>107.33333333333333</v>
      </c>
      <c r="H114" s="36">
        <v>0.4</v>
      </c>
      <c r="I114" s="69"/>
      <c r="J114" s="70"/>
      <c r="K114" s="39">
        <f t="shared" si="12"/>
        <v>0</v>
      </c>
      <c r="L114" s="69"/>
      <c r="M114" s="70"/>
      <c r="N114" s="41">
        <f t="shared" si="13"/>
        <v>0</v>
      </c>
      <c r="O114" s="37">
        <f t="shared" si="11"/>
        <v>0</v>
      </c>
      <c r="P114" s="37">
        <f t="shared" si="14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2000</v>
      </c>
      <c r="C115" s="34" t="s">
        <v>2001</v>
      </c>
      <c r="D115" s="34" t="s">
        <v>326</v>
      </c>
      <c r="E115" s="34" t="s">
        <v>2002</v>
      </c>
      <c r="F115" s="34" t="s">
        <v>1619</v>
      </c>
      <c r="G115" s="35">
        <v>41</v>
      </c>
      <c r="H115" s="36">
        <v>0.2</v>
      </c>
      <c r="I115" s="69"/>
      <c r="J115" s="70"/>
      <c r="K115" s="39">
        <f t="shared" si="12"/>
        <v>0</v>
      </c>
      <c r="L115" s="69"/>
      <c r="M115" s="70"/>
      <c r="N115" s="41">
        <f t="shared" si="13"/>
        <v>0</v>
      </c>
      <c r="O115" s="37">
        <f t="shared" si="11"/>
        <v>0</v>
      </c>
      <c r="P115" s="37">
        <f t="shared" si="14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2003</v>
      </c>
      <c r="C116" s="34" t="s">
        <v>2004</v>
      </c>
      <c r="D116" s="34" t="s">
        <v>1365</v>
      </c>
      <c r="E116" s="34" t="s">
        <v>2005</v>
      </c>
      <c r="F116" s="34" t="s">
        <v>1619</v>
      </c>
      <c r="G116" s="35">
        <v>34.333333333333336</v>
      </c>
      <c r="H116" s="36">
        <v>0.2</v>
      </c>
      <c r="I116" s="69"/>
      <c r="J116" s="70"/>
      <c r="K116" s="39">
        <f t="shared" si="12"/>
        <v>0</v>
      </c>
      <c r="L116" s="69"/>
      <c r="M116" s="70"/>
      <c r="N116" s="41">
        <f t="shared" si="13"/>
        <v>0</v>
      </c>
      <c r="O116" s="37">
        <f t="shared" si="11"/>
        <v>0</v>
      </c>
      <c r="P116" s="37">
        <f t="shared" si="14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2006</v>
      </c>
      <c r="C117" s="34" t="s">
        <v>2007</v>
      </c>
      <c r="D117" s="34" t="s">
        <v>612</v>
      </c>
      <c r="E117" s="34" t="s">
        <v>2008</v>
      </c>
      <c r="F117" s="34" t="s">
        <v>1619</v>
      </c>
      <c r="G117" s="35">
        <v>144</v>
      </c>
      <c r="H117" s="36">
        <v>0.4</v>
      </c>
      <c r="I117" s="69"/>
      <c r="J117" s="70"/>
      <c r="K117" s="39">
        <f t="shared" si="12"/>
        <v>0</v>
      </c>
      <c r="L117" s="69"/>
      <c r="M117" s="70"/>
      <c r="N117" s="41">
        <f t="shared" si="13"/>
        <v>0</v>
      </c>
      <c r="O117" s="37">
        <f t="shared" si="11"/>
        <v>0</v>
      </c>
      <c r="P117" s="37">
        <f t="shared" si="14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2009</v>
      </c>
      <c r="C118" s="34" t="s">
        <v>2010</v>
      </c>
      <c r="D118" s="34" t="s">
        <v>2011</v>
      </c>
      <c r="E118" s="34" t="s">
        <v>2012</v>
      </c>
      <c r="F118" s="34" t="s">
        <v>1619</v>
      </c>
      <c r="G118" s="35">
        <v>177</v>
      </c>
      <c r="H118" s="36">
        <v>0.4</v>
      </c>
      <c r="I118" s="69"/>
      <c r="J118" s="70"/>
      <c r="K118" s="39">
        <f t="shared" si="12"/>
        <v>0</v>
      </c>
      <c r="L118" s="69"/>
      <c r="M118" s="70"/>
      <c r="N118" s="41">
        <f t="shared" si="13"/>
        <v>0</v>
      </c>
      <c r="O118" s="37">
        <f t="shared" si="11"/>
        <v>0</v>
      </c>
      <c r="P118" s="37">
        <f t="shared" si="14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2013</v>
      </c>
      <c r="C119" s="34" t="s">
        <v>2014</v>
      </c>
      <c r="D119" s="34" t="s">
        <v>2015</v>
      </c>
      <c r="E119" s="34" t="s">
        <v>2016</v>
      </c>
      <c r="F119" s="34" t="s">
        <v>1619</v>
      </c>
      <c r="G119" s="35">
        <v>59.333333333333336</v>
      </c>
      <c r="H119" s="36">
        <v>0.2</v>
      </c>
      <c r="I119" s="69"/>
      <c r="J119" s="70"/>
      <c r="K119" s="39">
        <f t="shared" si="12"/>
        <v>0</v>
      </c>
      <c r="L119" s="69"/>
      <c r="M119" s="70"/>
      <c r="N119" s="41">
        <f t="shared" si="13"/>
        <v>0</v>
      </c>
      <c r="O119" s="37">
        <f t="shared" si="11"/>
        <v>0</v>
      </c>
      <c r="P119" s="37">
        <f t="shared" si="14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2017</v>
      </c>
      <c r="C120" s="34" t="s">
        <v>2018</v>
      </c>
      <c r="D120" s="34" t="s">
        <v>2019</v>
      </c>
      <c r="E120" s="34" t="s">
        <v>2020</v>
      </c>
      <c r="F120" s="34" t="s">
        <v>1619</v>
      </c>
      <c r="G120" s="35">
        <v>45</v>
      </c>
      <c r="H120" s="36">
        <v>0.2</v>
      </c>
      <c r="I120" s="69"/>
      <c r="J120" s="70"/>
      <c r="K120" s="39">
        <f t="shared" si="12"/>
        <v>0</v>
      </c>
      <c r="L120" s="69"/>
      <c r="M120" s="70"/>
      <c r="N120" s="41">
        <f t="shared" si="13"/>
        <v>0</v>
      </c>
      <c r="O120" s="37">
        <f t="shared" si="11"/>
        <v>0</v>
      </c>
      <c r="P120" s="37">
        <f t="shared" si="14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2021</v>
      </c>
      <c r="C121" s="34" t="s">
        <v>2022</v>
      </c>
      <c r="D121" s="34" t="s">
        <v>293</v>
      </c>
      <c r="E121" s="34" t="s">
        <v>2023</v>
      </c>
      <c r="F121" s="34" t="s">
        <v>1619</v>
      </c>
      <c r="G121" s="35">
        <v>117.66666666666667</v>
      </c>
      <c r="H121" s="36">
        <v>0.4</v>
      </c>
      <c r="I121" s="69"/>
      <c r="J121" s="70"/>
      <c r="K121" s="39">
        <f t="shared" si="12"/>
        <v>0</v>
      </c>
      <c r="L121" s="69"/>
      <c r="M121" s="70"/>
      <c r="N121" s="41">
        <f t="shared" si="13"/>
        <v>0</v>
      </c>
      <c r="O121" s="37">
        <f t="shared" si="11"/>
        <v>0</v>
      </c>
      <c r="P121" s="37">
        <f t="shared" si="14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2024</v>
      </c>
      <c r="C122" s="34" t="s">
        <v>2025</v>
      </c>
      <c r="D122" s="34" t="s">
        <v>322</v>
      </c>
      <c r="E122" s="34" t="s">
        <v>2026</v>
      </c>
      <c r="F122" s="34" t="s">
        <v>1619</v>
      </c>
      <c r="G122" s="35">
        <v>37.333333333333336</v>
      </c>
      <c r="H122" s="36">
        <v>0.2</v>
      </c>
      <c r="I122" s="69"/>
      <c r="J122" s="70"/>
      <c r="K122" s="39">
        <f t="shared" si="12"/>
        <v>0</v>
      </c>
      <c r="L122" s="69"/>
      <c r="M122" s="70"/>
      <c r="N122" s="41">
        <f t="shared" si="13"/>
        <v>0</v>
      </c>
      <c r="O122" s="37">
        <f t="shared" si="11"/>
        <v>0</v>
      </c>
      <c r="P122" s="37">
        <f t="shared" si="14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2027</v>
      </c>
      <c r="C123" s="34" t="s">
        <v>2028</v>
      </c>
      <c r="D123" s="34" t="s">
        <v>2029</v>
      </c>
      <c r="E123" s="34" t="s">
        <v>2030</v>
      </c>
      <c r="F123" s="34" t="s">
        <v>1619</v>
      </c>
      <c r="G123" s="35">
        <v>24</v>
      </c>
      <c r="H123" s="36">
        <v>0.2</v>
      </c>
      <c r="I123" s="69"/>
      <c r="J123" s="70"/>
      <c r="K123" s="39">
        <f t="shared" si="12"/>
        <v>0</v>
      </c>
      <c r="L123" s="69"/>
      <c r="M123" s="70"/>
      <c r="N123" s="41">
        <f t="shared" si="13"/>
        <v>0</v>
      </c>
      <c r="O123" s="37">
        <f t="shared" si="11"/>
        <v>0</v>
      </c>
      <c r="P123" s="37">
        <f t="shared" si="14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2031</v>
      </c>
      <c r="C124" s="34" t="s">
        <v>2032</v>
      </c>
      <c r="D124" s="34" t="s">
        <v>2033</v>
      </c>
      <c r="E124" s="34" t="s">
        <v>2030</v>
      </c>
      <c r="F124" s="34" t="s">
        <v>1619</v>
      </c>
      <c r="G124" s="35">
        <v>36</v>
      </c>
      <c r="H124" s="36">
        <v>0.2</v>
      </c>
      <c r="I124" s="69"/>
      <c r="J124" s="70"/>
      <c r="K124" s="39">
        <f t="shared" si="12"/>
        <v>0</v>
      </c>
      <c r="L124" s="69"/>
      <c r="M124" s="70"/>
      <c r="N124" s="41">
        <f t="shared" si="13"/>
        <v>0</v>
      </c>
      <c r="O124" s="37">
        <f t="shared" si="11"/>
        <v>0</v>
      </c>
      <c r="P124" s="37">
        <f t="shared" si="14"/>
        <v>0</v>
      </c>
      <c r="Q124" s="29">
        <f t="shared" ref="Q124:Q134" si="15">IF(OR(AND(I124=0,J124&gt;0),AND(I124&gt;0,J124=0)),0,1)</f>
        <v>1</v>
      </c>
      <c r="R124" s="29">
        <f t="shared" ref="R124:R134" si="16">IF(OR(AND(L124=0,M124&gt;0),AND(L124&gt;0,M124=0)),0,1)</f>
        <v>1</v>
      </c>
    </row>
    <row r="125" spans="2:18" ht="20.100000000000001" customHeight="1" x14ac:dyDescent="0.3">
      <c r="B125" s="40" t="s">
        <v>2034</v>
      </c>
      <c r="C125" s="34" t="s">
        <v>2035</v>
      </c>
      <c r="D125" s="34" t="s">
        <v>634</v>
      </c>
      <c r="E125" s="34" t="s">
        <v>2036</v>
      </c>
      <c r="F125" s="34" t="s">
        <v>1619</v>
      </c>
      <c r="G125" s="35">
        <v>19.666666666666668</v>
      </c>
      <c r="H125" s="36">
        <v>0.2</v>
      </c>
      <c r="I125" s="69"/>
      <c r="J125" s="70"/>
      <c r="K125" s="39">
        <f t="shared" si="12"/>
        <v>0</v>
      </c>
      <c r="L125" s="69"/>
      <c r="M125" s="70"/>
      <c r="N125" s="41">
        <f t="shared" si="13"/>
        <v>0</v>
      </c>
      <c r="O125" s="37">
        <f t="shared" si="11"/>
        <v>0</v>
      </c>
      <c r="P125" s="37">
        <f t="shared" si="14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2037</v>
      </c>
      <c r="C126" s="34" t="s">
        <v>2038</v>
      </c>
      <c r="D126" s="34" t="s">
        <v>2039</v>
      </c>
      <c r="E126" s="34" t="s">
        <v>2040</v>
      </c>
      <c r="F126" s="34" t="s">
        <v>1619</v>
      </c>
      <c r="G126" s="35">
        <v>36</v>
      </c>
      <c r="H126" s="36">
        <v>0.2</v>
      </c>
      <c r="I126" s="69"/>
      <c r="J126" s="70"/>
      <c r="K126" s="39">
        <f t="shared" si="12"/>
        <v>0</v>
      </c>
      <c r="L126" s="69"/>
      <c r="M126" s="70"/>
      <c r="N126" s="41">
        <f t="shared" si="13"/>
        <v>0</v>
      </c>
      <c r="O126" s="37">
        <f t="shared" si="11"/>
        <v>0</v>
      </c>
      <c r="P126" s="37">
        <f t="shared" si="14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2041</v>
      </c>
      <c r="C127" s="34" t="s">
        <v>2042</v>
      </c>
      <c r="D127" s="34" t="s">
        <v>1704</v>
      </c>
      <c r="E127" s="34" t="s">
        <v>2043</v>
      </c>
      <c r="F127" s="34" t="s">
        <v>1619</v>
      </c>
      <c r="G127" s="35">
        <v>23</v>
      </c>
      <c r="H127" s="36">
        <v>0.2</v>
      </c>
      <c r="I127" s="69"/>
      <c r="J127" s="70"/>
      <c r="K127" s="39">
        <f t="shared" si="12"/>
        <v>0</v>
      </c>
      <c r="L127" s="69"/>
      <c r="M127" s="70"/>
      <c r="N127" s="41">
        <f t="shared" si="13"/>
        <v>0</v>
      </c>
      <c r="O127" s="37">
        <f t="shared" si="11"/>
        <v>0</v>
      </c>
      <c r="P127" s="37">
        <f t="shared" si="14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2044</v>
      </c>
      <c r="C128" s="34" t="s">
        <v>2045</v>
      </c>
      <c r="D128" s="34" t="s">
        <v>322</v>
      </c>
      <c r="E128" s="34" t="s">
        <v>2046</v>
      </c>
      <c r="F128" s="34" t="s">
        <v>1619</v>
      </c>
      <c r="G128" s="35">
        <v>149.66666666666666</v>
      </c>
      <c r="H128" s="36">
        <v>0.4</v>
      </c>
      <c r="I128" s="69"/>
      <c r="J128" s="70"/>
      <c r="K128" s="39">
        <f t="shared" si="12"/>
        <v>0</v>
      </c>
      <c r="L128" s="69"/>
      <c r="M128" s="70"/>
      <c r="N128" s="41">
        <f t="shared" si="13"/>
        <v>0</v>
      </c>
      <c r="O128" s="37">
        <f t="shared" si="11"/>
        <v>0</v>
      </c>
      <c r="P128" s="37">
        <f t="shared" si="14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2048</v>
      </c>
      <c r="C129" s="34" t="s">
        <v>2049</v>
      </c>
      <c r="D129" s="34" t="s">
        <v>2050</v>
      </c>
      <c r="E129" s="34" t="s">
        <v>2047</v>
      </c>
      <c r="F129" s="34" t="s">
        <v>1619</v>
      </c>
      <c r="G129" s="35">
        <v>105.33333333333333</v>
      </c>
      <c r="H129" s="36">
        <v>0.4</v>
      </c>
      <c r="I129" s="69"/>
      <c r="J129" s="70"/>
      <c r="K129" s="39">
        <f t="shared" ref="K129:K134" si="17">INT(J129/12*1720*I129)</f>
        <v>0</v>
      </c>
      <c r="L129" s="69"/>
      <c r="M129" s="70"/>
      <c r="N129" s="41">
        <f t="shared" ref="N129:N134" si="18">INT(M129/12*1720*L129)</f>
        <v>0</v>
      </c>
      <c r="O129" s="37">
        <f t="shared" ref="O129:O134" si="19">IF(K129+N129&gt;0,1,0)</f>
        <v>0</v>
      </c>
      <c r="P129" s="37">
        <f t="shared" si="14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2051</v>
      </c>
      <c r="C130" s="34" t="s">
        <v>2052</v>
      </c>
      <c r="D130" s="34" t="s">
        <v>2053</v>
      </c>
      <c r="E130" s="34" t="s">
        <v>2054</v>
      </c>
      <c r="F130" s="34" t="s">
        <v>1619</v>
      </c>
      <c r="G130" s="35">
        <v>144.33333333333334</v>
      </c>
      <c r="H130" s="36">
        <v>0.4</v>
      </c>
      <c r="I130" s="69"/>
      <c r="J130" s="70"/>
      <c r="K130" s="39">
        <f t="shared" si="17"/>
        <v>0</v>
      </c>
      <c r="L130" s="69"/>
      <c r="M130" s="70"/>
      <c r="N130" s="41">
        <f t="shared" si="18"/>
        <v>0</v>
      </c>
      <c r="O130" s="37">
        <f t="shared" si="19"/>
        <v>0</v>
      </c>
      <c r="P130" s="37">
        <f t="shared" si="14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2055</v>
      </c>
      <c r="C131" s="34" t="s">
        <v>2056</v>
      </c>
      <c r="D131" s="34" t="s">
        <v>1797</v>
      </c>
      <c r="E131" s="34" t="s">
        <v>2057</v>
      </c>
      <c r="F131" s="34" t="s">
        <v>1619</v>
      </c>
      <c r="G131" s="35">
        <v>29</v>
      </c>
      <c r="H131" s="36">
        <v>0.2</v>
      </c>
      <c r="I131" s="69"/>
      <c r="J131" s="70"/>
      <c r="K131" s="39">
        <f t="shared" si="17"/>
        <v>0</v>
      </c>
      <c r="L131" s="69"/>
      <c r="M131" s="70"/>
      <c r="N131" s="41">
        <f t="shared" si="18"/>
        <v>0</v>
      </c>
      <c r="O131" s="37">
        <f t="shared" si="19"/>
        <v>0</v>
      </c>
      <c r="P131" s="37">
        <f t="shared" si="14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2058</v>
      </c>
      <c r="C132" s="34" t="s">
        <v>2059</v>
      </c>
      <c r="D132" s="34" t="s">
        <v>897</v>
      </c>
      <c r="E132" s="34" t="s">
        <v>2060</v>
      </c>
      <c r="F132" s="34" t="s">
        <v>1619</v>
      </c>
      <c r="G132" s="35">
        <v>39</v>
      </c>
      <c r="H132" s="36">
        <v>0.2</v>
      </c>
      <c r="I132" s="69"/>
      <c r="J132" s="70"/>
      <c r="K132" s="39">
        <f t="shared" si="17"/>
        <v>0</v>
      </c>
      <c r="L132" s="69"/>
      <c r="M132" s="70"/>
      <c r="N132" s="41">
        <f t="shared" si="18"/>
        <v>0</v>
      </c>
      <c r="O132" s="37">
        <f t="shared" si="19"/>
        <v>0</v>
      </c>
      <c r="P132" s="37">
        <f t="shared" si="14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2061</v>
      </c>
      <c r="C133" s="34" t="s">
        <v>2062</v>
      </c>
      <c r="D133" s="34" t="s">
        <v>2063</v>
      </c>
      <c r="E133" s="34" t="s">
        <v>2064</v>
      </c>
      <c r="F133" s="34" t="s">
        <v>1619</v>
      </c>
      <c r="G133" s="35">
        <v>43.333333333333336</v>
      </c>
      <c r="H133" s="36">
        <v>0.2</v>
      </c>
      <c r="I133" s="69"/>
      <c r="J133" s="70"/>
      <c r="K133" s="39">
        <f t="shared" si="17"/>
        <v>0</v>
      </c>
      <c r="L133" s="69"/>
      <c r="M133" s="70"/>
      <c r="N133" s="41">
        <f t="shared" si="18"/>
        <v>0</v>
      </c>
      <c r="O133" s="37">
        <f t="shared" si="19"/>
        <v>0</v>
      </c>
      <c r="P133" s="37">
        <f t="shared" si="14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thickBot="1" x14ac:dyDescent="0.35">
      <c r="B134" s="40" t="s">
        <v>2065</v>
      </c>
      <c r="C134" s="34" t="s">
        <v>2066</v>
      </c>
      <c r="D134" s="34" t="s">
        <v>2067</v>
      </c>
      <c r="E134" s="34" t="s">
        <v>2068</v>
      </c>
      <c r="F134" s="34" t="s">
        <v>1619</v>
      </c>
      <c r="G134" s="35">
        <v>173.33333333333334</v>
      </c>
      <c r="H134" s="36">
        <v>0.4</v>
      </c>
      <c r="I134" s="69"/>
      <c r="J134" s="70"/>
      <c r="K134" s="39">
        <f t="shared" si="17"/>
        <v>0</v>
      </c>
      <c r="L134" s="69"/>
      <c r="M134" s="70"/>
      <c r="N134" s="41">
        <f t="shared" si="18"/>
        <v>0</v>
      </c>
      <c r="O134" s="37">
        <f t="shared" si="19"/>
        <v>0</v>
      </c>
      <c r="P134" s="37">
        <f t="shared" ref="P134" si="20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33" customHeight="1" thickBot="1" x14ac:dyDescent="0.35">
      <c r="B135" s="142" t="s">
        <v>6258</v>
      </c>
      <c r="C135" s="143"/>
      <c r="D135" s="143"/>
      <c r="E135" s="106" t="s">
        <v>6276</v>
      </c>
      <c r="F135" s="106">
        <f>O135</f>
        <v>0</v>
      </c>
      <c r="G135" s="107"/>
      <c r="H135" s="108"/>
      <c r="I135" s="144">
        <f>SUM(K5:K134)</f>
        <v>0</v>
      </c>
      <c r="J135" s="145"/>
      <c r="K135" s="146"/>
      <c r="L135" s="144">
        <f>SUM(N5:N134)</f>
        <v>0</v>
      </c>
      <c r="M135" s="145"/>
      <c r="N135" s="146"/>
      <c r="O135" s="29">
        <f>SUM(O5:O134)</f>
        <v>0</v>
      </c>
    </row>
    <row r="282" spans="2:2" x14ac:dyDescent="0.3">
      <c r="B282" s="28"/>
    </row>
    <row r="283" spans="2:2" x14ac:dyDescent="0.3">
      <c r="B283" s="28"/>
    </row>
    <row r="284" spans="2:2" x14ac:dyDescent="0.3">
      <c r="B284" s="28"/>
    </row>
    <row r="285" spans="2:2" x14ac:dyDescent="0.3">
      <c r="B285" s="28"/>
    </row>
    <row r="286" spans="2:2" x14ac:dyDescent="0.3">
      <c r="B286" s="28"/>
    </row>
    <row r="287" spans="2:2" x14ac:dyDescent="0.3">
      <c r="B287" s="28"/>
    </row>
    <row r="288" spans="2:2" x14ac:dyDescent="0.3">
      <c r="B288" s="28"/>
    </row>
    <row r="289" spans="2:2" x14ac:dyDescent="0.3">
      <c r="B289" s="28"/>
    </row>
    <row r="290" spans="2:2" x14ac:dyDescent="0.3">
      <c r="B290" s="28"/>
    </row>
    <row r="291" spans="2:2" x14ac:dyDescent="0.3">
      <c r="B291" s="28"/>
    </row>
    <row r="292" spans="2:2" x14ac:dyDescent="0.3">
      <c r="B292" s="28"/>
    </row>
    <row r="293" spans="2:2" x14ac:dyDescent="0.3">
      <c r="B293" s="28"/>
    </row>
    <row r="294" spans="2:2" x14ac:dyDescent="0.3">
      <c r="B294" s="28"/>
    </row>
    <row r="295" spans="2:2" x14ac:dyDescent="0.3">
      <c r="B295" s="28"/>
    </row>
    <row r="296" spans="2:2" x14ac:dyDescent="0.3">
      <c r="B296" s="28"/>
    </row>
    <row r="297" spans="2:2" x14ac:dyDescent="0.3">
      <c r="B297" s="28"/>
    </row>
    <row r="298" spans="2:2" x14ac:dyDescent="0.3">
      <c r="B298" s="28"/>
    </row>
    <row r="299" spans="2:2" x14ac:dyDescent="0.3">
      <c r="B299" s="28"/>
    </row>
    <row r="300" spans="2:2" x14ac:dyDescent="0.3">
      <c r="B300" s="28"/>
    </row>
    <row r="301" spans="2:2" x14ac:dyDescent="0.3">
      <c r="B301" s="28"/>
    </row>
    <row r="302" spans="2:2" x14ac:dyDescent="0.3">
      <c r="B302" s="28"/>
    </row>
    <row r="303" spans="2:2" x14ac:dyDescent="0.3">
      <c r="B303" s="28"/>
    </row>
    <row r="304" spans="2:2" x14ac:dyDescent="0.3">
      <c r="B304" s="28"/>
    </row>
    <row r="305" spans="2:2" x14ac:dyDescent="0.3">
      <c r="B305" s="28"/>
    </row>
    <row r="306" spans="2:2" x14ac:dyDescent="0.3">
      <c r="B306" s="28"/>
    </row>
    <row r="307" spans="2:2" x14ac:dyDescent="0.3">
      <c r="B307" s="28"/>
    </row>
    <row r="308" spans="2:2" x14ac:dyDescent="0.3">
      <c r="B308" s="28"/>
    </row>
    <row r="309" spans="2:2" x14ac:dyDescent="0.3">
      <c r="B309" s="28"/>
    </row>
    <row r="310" spans="2:2" x14ac:dyDescent="0.3">
      <c r="B310" s="28"/>
    </row>
    <row r="311" spans="2:2" x14ac:dyDescent="0.3">
      <c r="B311" s="28"/>
    </row>
    <row r="312" spans="2:2" x14ac:dyDescent="0.3">
      <c r="B312" s="28"/>
    </row>
    <row r="313" spans="2:2" x14ac:dyDescent="0.3">
      <c r="B313" s="28"/>
    </row>
    <row r="314" spans="2:2" x14ac:dyDescent="0.3">
      <c r="B314" s="28"/>
    </row>
    <row r="315" spans="2:2" x14ac:dyDescent="0.3">
      <c r="B315" s="28"/>
    </row>
    <row r="316" spans="2:2" x14ac:dyDescent="0.3">
      <c r="B316" s="28"/>
    </row>
  </sheetData>
  <sheetProtection algorithmName="SHA-512" hashValue="ktzObwa2qHotFiUjD7hPbA2dlQMyysxB0fKW+uHzx+KGPsLWQMvSyhUDIQonzJ8OKxprtaBBGvkogB0MZtqK7w==" saltValue="RON5lpO9OxdBeUbMk5mBxA==" spinCount="100000" sheet="1" objects="1" scenarios="1" autoFilter="0"/>
  <mergeCells count="10">
    <mergeCell ref="Q2:Q3"/>
    <mergeCell ref="R2:R3"/>
    <mergeCell ref="I2:K2"/>
    <mergeCell ref="L2:N2"/>
    <mergeCell ref="B135:D135"/>
    <mergeCell ref="I135:K135"/>
    <mergeCell ref="L135:N135"/>
    <mergeCell ref="B4:D4"/>
    <mergeCell ref="I4:K4"/>
    <mergeCell ref="L4:N4"/>
  </mergeCells>
  <conditionalFormatting sqref="B5:B134">
    <cfRule type="expression" dxfId="94" priority="29">
      <formula>O5=1</formula>
    </cfRule>
  </conditionalFormatting>
  <conditionalFormatting sqref="C5:C134">
    <cfRule type="expression" dxfId="93" priority="28">
      <formula>O5=1</formula>
    </cfRule>
  </conditionalFormatting>
  <conditionalFormatting sqref="E5:E134">
    <cfRule type="expression" dxfId="92" priority="27">
      <formula>O5=1</formula>
    </cfRule>
  </conditionalFormatting>
  <conditionalFormatting sqref="F5:F134">
    <cfRule type="expression" dxfId="91" priority="26">
      <formula>O5=1</formula>
    </cfRule>
  </conditionalFormatting>
  <conditionalFormatting sqref="G5:G134">
    <cfRule type="expression" dxfId="90" priority="25">
      <formula>O5=1</formula>
    </cfRule>
  </conditionalFormatting>
  <conditionalFormatting sqref="H5:H134">
    <cfRule type="expression" dxfId="89" priority="5">
      <formula>O5=1</formula>
    </cfRule>
  </conditionalFormatting>
  <conditionalFormatting sqref="H5:H134">
    <cfRule type="expression" dxfId="88" priority="4">
      <formula>$I5+$L5&gt;$H5</formula>
    </cfRule>
  </conditionalFormatting>
  <conditionalFormatting sqref="K6:K134">
    <cfRule type="expression" dxfId="87" priority="3">
      <formula>$Q6=0</formula>
    </cfRule>
  </conditionalFormatting>
  <conditionalFormatting sqref="K5">
    <cfRule type="expression" dxfId="86" priority="2">
      <formula>$Q5=0</formula>
    </cfRule>
  </conditionalFormatting>
  <conditionalFormatting sqref="N5:N134">
    <cfRule type="expression" dxfId="85" priority="1">
      <formula>$R5=0</formula>
    </cfRule>
  </conditionalFormatting>
  <dataValidations count="1">
    <dataValidation type="whole" allowBlank="1" showInputMessage="1" showErrorMessage="1" sqref="N5:N134 K5:K134" xr:uid="{D2E0B7EB-409E-46D0-B356-763646CE3294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F30E56-A793-4461-9904-7386B4478F53}">
          <x14:formula1>
            <xm:f>data!$B$1:$B$33</xm:f>
          </x14:formula1>
          <xm:sqref>M5:M134 J5:J134</xm:sqref>
        </x14:dataValidation>
        <x14:dataValidation type="list" allowBlank="1" showInputMessage="1" showErrorMessage="1" xr:uid="{E908BEF8-7168-4D97-BC13-BCC13E670DD4}">
          <x14:formula1>
            <xm:f>data!$A$1:$A$5</xm:f>
          </x14:formula1>
          <xm:sqref>L5:L134 I5:I134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62561-E9DC-4B98-9EE9-721330C3793F}">
  <dimension ref="A1:R269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Liberecký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F92</f>
        <v>0</v>
      </c>
      <c r="G4" s="107"/>
      <c r="H4" s="108"/>
      <c r="I4" s="144">
        <f>I92</f>
        <v>0</v>
      </c>
      <c r="J4" s="145"/>
      <c r="K4" s="145"/>
      <c r="L4" s="144">
        <f>L92</f>
        <v>0</v>
      </c>
      <c r="M4" s="145"/>
      <c r="N4" s="146"/>
      <c r="P4" s="37"/>
    </row>
    <row r="5" spans="1:18" ht="20.100000000000001" customHeight="1" x14ac:dyDescent="0.3">
      <c r="B5" s="40" t="s">
        <v>2069</v>
      </c>
      <c r="C5" s="34" t="s">
        <v>2070</v>
      </c>
      <c r="D5" s="34" t="s">
        <v>2071</v>
      </c>
      <c r="E5" s="34" t="s">
        <v>2072</v>
      </c>
      <c r="F5" s="34" t="s">
        <v>2073</v>
      </c>
      <c r="G5" s="35">
        <v>34.333333333333336</v>
      </c>
      <c r="H5" s="36">
        <v>0.2</v>
      </c>
      <c r="I5" s="69"/>
      <c r="J5" s="70"/>
      <c r="K5" s="39">
        <f t="shared" ref="K5:K60" si="0">INT(J5/12*1720*I5)</f>
        <v>0</v>
      </c>
      <c r="L5" s="69"/>
      <c r="M5" s="70"/>
      <c r="N5" s="41">
        <f t="shared" ref="N5:N60" si="1">INT(M5/12*1720*L5)</f>
        <v>0</v>
      </c>
      <c r="O5" s="37">
        <f t="shared" ref="O5:O59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2074</v>
      </c>
      <c r="C6" s="34" t="s">
        <v>2075</v>
      </c>
      <c r="D6" s="34" t="s">
        <v>364</v>
      </c>
      <c r="E6" s="34" t="s">
        <v>2076</v>
      </c>
      <c r="F6" s="34" t="s">
        <v>2073</v>
      </c>
      <c r="G6" s="35">
        <v>54.333333333333336</v>
      </c>
      <c r="H6" s="36">
        <v>0.2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2077</v>
      </c>
      <c r="C7" s="34" t="s">
        <v>2078</v>
      </c>
      <c r="D7" s="34" t="s">
        <v>1704</v>
      </c>
      <c r="E7" s="34" t="s">
        <v>2079</v>
      </c>
      <c r="F7" s="34" t="s">
        <v>2073</v>
      </c>
      <c r="G7" s="35">
        <v>34.666666666666664</v>
      </c>
      <c r="H7" s="36">
        <v>0.2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2080</v>
      </c>
      <c r="C8" s="34" t="s">
        <v>2081</v>
      </c>
      <c r="D8" s="34" t="s">
        <v>2082</v>
      </c>
      <c r="E8" s="34" t="s">
        <v>2083</v>
      </c>
      <c r="F8" s="34" t="s">
        <v>2073</v>
      </c>
      <c r="G8" s="35">
        <v>48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2084</v>
      </c>
      <c r="C9" s="34" t="s">
        <v>2085</v>
      </c>
      <c r="D9" s="34" t="s">
        <v>293</v>
      </c>
      <c r="E9" s="34" t="s">
        <v>2086</v>
      </c>
      <c r="F9" s="34" t="s">
        <v>2073</v>
      </c>
      <c r="G9" s="35">
        <v>19.666666666666668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2087</v>
      </c>
      <c r="C10" s="34" t="s">
        <v>2088</v>
      </c>
      <c r="D10" s="34" t="s">
        <v>1251</v>
      </c>
      <c r="E10" s="34" t="s">
        <v>2089</v>
      </c>
      <c r="F10" s="34" t="s">
        <v>2073</v>
      </c>
      <c r="G10" s="35">
        <v>54.333333333333336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2090</v>
      </c>
      <c r="C11" s="34" t="s">
        <v>2091</v>
      </c>
      <c r="D11" s="34" t="s">
        <v>1722</v>
      </c>
      <c r="E11" s="34" t="s">
        <v>2092</v>
      </c>
      <c r="F11" s="34" t="s">
        <v>2073</v>
      </c>
      <c r="G11" s="35">
        <v>41.333333333333336</v>
      </c>
      <c r="H11" s="36">
        <v>0.2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2093</v>
      </c>
      <c r="C12" s="34" t="s">
        <v>2094</v>
      </c>
      <c r="D12" s="34" t="s">
        <v>2095</v>
      </c>
      <c r="E12" s="34" t="s">
        <v>2096</v>
      </c>
      <c r="F12" s="34" t="s">
        <v>2073</v>
      </c>
      <c r="G12" s="35">
        <v>151.33333333333334</v>
      </c>
      <c r="H12" s="36">
        <v>0.4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2097</v>
      </c>
      <c r="C13" s="34" t="s">
        <v>2098</v>
      </c>
      <c r="D13" s="34" t="s">
        <v>2099</v>
      </c>
      <c r="E13" s="34" t="s">
        <v>2100</v>
      </c>
      <c r="F13" s="34" t="s">
        <v>2073</v>
      </c>
      <c r="G13" s="35">
        <v>56.666666666666664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2101</v>
      </c>
      <c r="C14" s="34" t="s">
        <v>2102</v>
      </c>
      <c r="D14" s="34" t="s">
        <v>834</v>
      </c>
      <c r="E14" s="34" t="s">
        <v>2103</v>
      </c>
      <c r="F14" s="34" t="s">
        <v>2073</v>
      </c>
      <c r="G14" s="35">
        <v>60.666666666666664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2104</v>
      </c>
      <c r="C15" s="34" t="s">
        <v>2105</v>
      </c>
      <c r="D15" s="34" t="s">
        <v>328</v>
      </c>
      <c r="E15" s="34" t="s">
        <v>2106</v>
      </c>
      <c r="F15" s="34" t="s">
        <v>2073</v>
      </c>
      <c r="G15" s="35">
        <v>54.666666666666664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2107</v>
      </c>
      <c r="C16" s="34" t="s">
        <v>2108</v>
      </c>
      <c r="D16" s="34" t="s">
        <v>2109</v>
      </c>
      <c r="E16" s="34" t="s">
        <v>2110</v>
      </c>
      <c r="F16" s="34" t="s">
        <v>2073</v>
      </c>
      <c r="G16" s="35">
        <v>34.666666666666664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2111</v>
      </c>
      <c r="C17" s="34" t="s">
        <v>2112</v>
      </c>
      <c r="D17" s="34" t="s">
        <v>2113</v>
      </c>
      <c r="E17" s="34" t="s">
        <v>2114</v>
      </c>
      <c r="F17" s="34" t="s">
        <v>2073</v>
      </c>
      <c r="G17" s="35">
        <v>55.666666666666664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2115</v>
      </c>
      <c r="C18" s="34" t="s">
        <v>2116</v>
      </c>
      <c r="D18" s="34" t="s">
        <v>2117</v>
      </c>
      <c r="E18" s="34" t="s">
        <v>2118</v>
      </c>
      <c r="F18" s="34" t="s">
        <v>2073</v>
      </c>
      <c r="G18" s="35">
        <v>45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2119</v>
      </c>
      <c r="C19" s="34" t="s">
        <v>2120</v>
      </c>
      <c r="D19" s="34" t="s">
        <v>1398</v>
      </c>
      <c r="E19" s="34" t="s">
        <v>2121</v>
      </c>
      <c r="F19" s="34" t="s">
        <v>2073</v>
      </c>
      <c r="G19" s="35">
        <v>31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2122</v>
      </c>
      <c r="C20" s="34" t="s">
        <v>2123</v>
      </c>
      <c r="D20" s="34" t="s">
        <v>2124</v>
      </c>
      <c r="E20" s="34" t="s">
        <v>2125</v>
      </c>
      <c r="F20" s="34" t="s">
        <v>2073</v>
      </c>
      <c r="G20" s="35">
        <v>93.666666666666671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2126</v>
      </c>
      <c r="C21" s="34" t="s">
        <v>2127</v>
      </c>
      <c r="D21" s="34" t="s">
        <v>2128</v>
      </c>
      <c r="E21" s="34" t="s">
        <v>2129</v>
      </c>
      <c r="F21" s="34" t="s">
        <v>2073</v>
      </c>
      <c r="G21" s="35">
        <v>31</v>
      </c>
      <c r="H21" s="36">
        <v>0.2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2130</v>
      </c>
      <c r="C22" s="34" t="s">
        <v>2131</v>
      </c>
      <c r="D22" s="34" t="s">
        <v>2132</v>
      </c>
      <c r="E22" s="34" t="s">
        <v>2133</v>
      </c>
      <c r="F22" s="34" t="s">
        <v>2073</v>
      </c>
      <c r="G22" s="35">
        <v>124.66666666666667</v>
      </c>
      <c r="H22" s="36">
        <v>0.4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2134</v>
      </c>
      <c r="C23" s="34" t="s">
        <v>2135</v>
      </c>
      <c r="D23" s="34" t="s">
        <v>630</v>
      </c>
      <c r="E23" s="34" t="s">
        <v>2136</v>
      </c>
      <c r="F23" s="34" t="s">
        <v>2073</v>
      </c>
      <c r="G23" s="35">
        <v>27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2137</v>
      </c>
      <c r="C24" s="34" t="s">
        <v>2138</v>
      </c>
      <c r="D24" s="34" t="s">
        <v>2139</v>
      </c>
      <c r="E24" s="34" t="s">
        <v>2140</v>
      </c>
      <c r="F24" s="34" t="s">
        <v>2073</v>
      </c>
      <c r="G24" s="35">
        <v>166</v>
      </c>
      <c r="H24" s="36">
        <v>0.4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2141</v>
      </c>
      <c r="C25" s="34" t="s">
        <v>2142</v>
      </c>
      <c r="D25" s="34" t="s">
        <v>2143</v>
      </c>
      <c r="E25" s="34" t="s">
        <v>2144</v>
      </c>
      <c r="F25" s="34" t="s">
        <v>2073</v>
      </c>
      <c r="G25" s="35">
        <v>31.333333333333332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2145</v>
      </c>
      <c r="C26" s="34" t="s">
        <v>2146</v>
      </c>
      <c r="D26" s="34" t="s">
        <v>2147</v>
      </c>
      <c r="E26" s="34" t="s">
        <v>2148</v>
      </c>
      <c r="F26" s="34" t="s">
        <v>2073</v>
      </c>
      <c r="G26" s="35">
        <v>157.33333333333334</v>
      </c>
      <c r="H26" s="36">
        <v>0.4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2149</v>
      </c>
      <c r="C27" s="34" t="s">
        <v>2150</v>
      </c>
      <c r="D27" s="34" t="s">
        <v>2151</v>
      </c>
      <c r="E27" s="34" t="s">
        <v>2152</v>
      </c>
      <c r="F27" s="34" t="s">
        <v>2073</v>
      </c>
      <c r="G27" s="35">
        <v>87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2153</v>
      </c>
      <c r="C28" s="34" t="s">
        <v>2154</v>
      </c>
      <c r="D28" s="34" t="s">
        <v>2155</v>
      </c>
      <c r="E28" s="34" t="s">
        <v>2156</v>
      </c>
      <c r="F28" s="34" t="s">
        <v>2073</v>
      </c>
      <c r="G28" s="35">
        <v>38.666666666666664</v>
      </c>
      <c r="H28" s="36">
        <v>0.2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2157</v>
      </c>
      <c r="C29" s="34" t="s">
        <v>2158</v>
      </c>
      <c r="D29" s="34" t="s">
        <v>1104</v>
      </c>
      <c r="E29" s="34" t="s">
        <v>2159</v>
      </c>
      <c r="F29" s="34" t="s">
        <v>2073</v>
      </c>
      <c r="G29" s="35">
        <v>64</v>
      </c>
      <c r="H29" s="36">
        <v>0.2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2160</v>
      </c>
      <c r="C30" s="34" t="s">
        <v>2161</v>
      </c>
      <c r="D30" s="34" t="s">
        <v>767</v>
      </c>
      <c r="E30" s="34" t="s">
        <v>2162</v>
      </c>
      <c r="F30" s="34" t="s">
        <v>2073</v>
      </c>
      <c r="G30" s="35">
        <v>36.666666666666664</v>
      </c>
      <c r="H30" s="36">
        <v>0.2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2163</v>
      </c>
      <c r="C31" s="34" t="s">
        <v>2164</v>
      </c>
      <c r="D31" s="34" t="s">
        <v>2165</v>
      </c>
      <c r="E31" s="34" t="s">
        <v>2166</v>
      </c>
      <c r="F31" s="34" t="s">
        <v>2073</v>
      </c>
      <c r="G31" s="35">
        <v>114.66666666666667</v>
      </c>
      <c r="H31" s="36">
        <v>0.4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2167</v>
      </c>
      <c r="C32" s="34" t="s">
        <v>2168</v>
      </c>
      <c r="D32" s="34" t="s">
        <v>2169</v>
      </c>
      <c r="E32" s="34" t="s">
        <v>2170</v>
      </c>
      <c r="F32" s="34" t="s">
        <v>2073</v>
      </c>
      <c r="G32" s="35">
        <v>107.66666666666667</v>
      </c>
      <c r="H32" s="36">
        <v>0.4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2171</v>
      </c>
      <c r="C33" s="34" t="s">
        <v>2172</v>
      </c>
      <c r="D33" s="34" t="s">
        <v>2173</v>
      </c>
      <c r="E33" s="34" t="s">
        <v>2170</v>
      </c>
      <c r="F33" s="34" t="s">
        <v>2073</v>
      </c>
      <c r="G33" s="35">
        <v>170.33333333333334</v>
      </c>
      <c r="H33" s="36">
        <v>0.4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2174</v>
      </c>
      <c r="C34" s="34" t="s">
        <v>2175</v>
      </c>
      <c r="D34" s="34" t="s">
        <v>2176</v>
      </c>
      <c r="E34" s="34" t="s">
        <v>2177</v>
      </c>
      <c r="F34" s="34" t="s">
        <v>2073</v>
      </c>
      <c r="G34" s="35">
        <v>142.33333333333334</v>
      </c>
      <c r="H34" s="36">
        <v>0.4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2178</v>
      </c>
      <c r="C35" s="34" t="s">
        <v>2179</v>
      </c>
      <c r="D35" s="34" t="s">
        <v>2180</v>
      </c>
      <c r="E35" s="34" t="s">
        <v>2181</v>
      </c>
      <c r="F35" s="34" t="s">
        <v>2073</v>
      </c>
      <c r="G35" s="35">
        <v>20.666666666666668</v>
      </c>
      <c r="H35" s="36">
        <v>0.2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2182</v>
      </c>
      <c r="C36" s="34" t="s">
        <v>2183</v>
      </c>
      <c r="D36" s="34" t="s">
        <v>260</v>
      </c>
      <c r="E36" s="34" t="s">
        <v>2184</v>
      </c>
      <c r="F36" s="34" t="s">
        <v>2073</v>
      </c>
      <c r="G36" s="35">
        <v>139</v>
      </c>
      <c r="H36" s="36">
        <v>0.4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si="2"/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2185</v>
      </c>
      <c r="C37" s="34" t="s">
        <v>2186</v>
      </c>
      <c r="D37" s="34" t="s">
        <v>2187</v>
      </c>
      <c r="E37" s="34" t="s">
        <v>2188</v>
      </c>
      <c r="F37" s="34" t="s">
        <v>2073</v>
      </c>
      <c r="G37" s="35">
        <v>56</v>
      </c>
      <c r="H37" s="36">
        <v>0.2</v>
      </c>
      <c r="I37" s="69"/>
      <c r="J37" s="70"/>
      <c r="K37" s="39">
        <f t="shared" si="0"/>
        <v>0</v>
      </c>
      <c r="L37" s="69"/>
      <c r="M37" s="70"/>
      <c r="N37" s="41">
        <f t="shared" si="1"/>
        <v>0</v>
      </c>
      <c r="O37" s="37">
        <f t="shared" si="2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2189</v>
      </c>
      <c r="C38" s="34" t="s">
        <v>2190</v>
      </c>
      <c r="D38" s="34" t="s">
        <v>2191</v>
      </c>
      <c r="E38" s="34" t="s">
        <v>2192</v>
      </c>
      <c r="F38" s="34" t="s">
        <v>2073</v>
      </c>
      <c r="G38" s="35">
        <v>25.666666666666668</v>
      </c>
      <c r="H38" s="36">
        <v>0.2</v>
      </c>
      <c r="I38" s="69"/>
      <c r="J38" s="70"/>
      <c r="K38" s="39">
        <f t="shared" si="0"/>
        <v>0</v>
      </c>
      <c r="L38" s="69"/>
      <c r="M38" s="70"/>
      <c r="N38" s="41">
        <f t="shared" si="1"/>
        <v>0</v>
      </c>
      <c r="O38" s="37">
        <f t="shared" si="2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2193</v>
      </c>
      <c r="C39" s="34" t="s">
        <v>2194</v>
      </c>
      <c r="D39" s="34" t="s">
        <v>2195</v>
      </c>
      <c r="E39" s="34" t="s">
        <v>2196</v>
      </c>
      <c r="F39" s="34" t="s">
        <v>2073</v>
      </c>
      <c r="G39" s="35">
        <v>82</v>
      </c>
      <c r="H39" s="36">
        <v>0.2</v>
      </c>
      <c r="I39" s="69"/>
      <c r="J39" s="70"/>
      <c r="K39" s="39">
        <f t="shared" si="0"/>
        <v>0</v>
      </c>
      <c r="L39" s="69"/>
      <c r="M39" s="70"/>
      <c r="N39" s="41">
        <f t="shared" si="1"/>
        <v>0</v>
      </c>
      <c r="O39" s="37">
        <f t="shared" si="2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2197</v>
      </c>
      <c r="C40" s="34" t="s">
        <v>2198</v>
      </c>
      <c r="D40" s="34" t="s">
        <v>2199</v>
      </c>
      <c r="E40" s="34" t="s">
        <v>2200</v>
      </c>
      <c r="F40" s="34" t="s">
        <v>2073</v>
      </c>
      <c r="G40" s="35">
        <v>27.666666666666668</v>
      </c>
      <c r="H40" s="36">
        <v>0.2</v>
      </c>
      <c r="I40" s="69"/>
      <c r="J40" s="70"/>
      <c r="K40" s="39">
        <f t="shared" si="0"/>
        <v>0</v>
      </c>
      <c r="L40" s="69"/>
      <c r="M40" s="70"/>
      <c r="N40" s="41">
        <f t="shared" si="1"/>
        <v>0</v>
      </c>
      <c r="O40" s="37">
        <f t="shared" si="2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2201</v>
      </c>
      <c r="C41" s="34" t="s">
        <v>2202</v>
      </c>
      <c r="D41" s="34" t="s">
        <v>988</v>
      </c>
      <c r="E41" s="34" t="s">
        <v>2203</v>
      </c>
      <c r="F41" s="34" t="s">
        <v>2073</v>
      </c>
      <c r="G41" s="35">
        <v>60</v>
      </c>
      <c r="H41" s="36">
        <v>0.2</v>
      </c>
      <c r="I41" s="69"/>
      <c r="J41" s="70"/>
      <c r="K41" s="39">
        <f t="shared" si="0"/>
        <v>0</v>
      </c>
      <c r="L41" s="69"/>
      <c r="M41" s="70"/>
      <c r="N41" s="41">
        <f t="shared" si="1"/>
        <v>0</v>
      </c>
      <c r="O41" s="37">
        <f t="shared" si="2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2204</v>
      </c>
      <c r="C42" s="34" t="s">
        <v>2205</v>
      </c>
      <c r="D42" s="34" t="s">
        <v>976</v>
      </c>
      <c r="E42" s="34" t="s">
        <v>2206</v>
      </c>
      <c r="F42" s="34" t="s">
        <v>2073</v>
      </c>
      <c r="G42" s="35">
        <v>89</v>
      </c>
      <c r="H42" s="36">
        <v>0.2</v>
      </c>
      <c r="I42" s="69"/>
      <c r="J42" s="70"/>
      <c r="K42" s="39">
        <f t="shared" si="0"/>
        <v>0</v>
      </c>
      <c r="L42" s="69"/>
      <c r="M42" s="70"/>
      <c r="N42" s="41">
        <f t="shared" si="1"/>
        <v>0</v>
      </c>
      <c r="O42" s="37">
        <f t="shared" si="2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2207</v>
      </c>
      <c r="C43" s="34" t="s">
        <v>2208</v>
      </c>
      <c r="D43" s="34" t="s">
        <v>2209</v>
      </c>
      <c r="E43" s="34" t="s">
        <v>2210</v>
      </c>
      <c r="F43" s="34" t="s">
        <v>2073</v>
      </c>
      <c r="G43" s="35">
        <v>27</v>
      </c>
      <c r="H43" s="36">
        <v>0.2</v>
      </c>
      <c r="I43" s="69"/>
      <c r="J43" s="70"/>
      <c r="K43" s="39">
        <f t="shared" si="0"/>
        <v>0</v>
      </c>
      <c r="L43" s="69"/>
      <c r="M43" s="70"/>
      <c r="N43" s="41">
        <f t="shared" si="1"/>
        <v>0</v>
      </c>
      <c r="O43" s="37">
        <f t="shared" si="2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2211</v>
      </c>
      <c r="C44" s="34" t="s">
        <v>2212</v>
      </c>
      <c r="D44" s="34" t="s">
        <v>513</v>
      </c>
      <c r="E44" s="34" t="s">
        <v>2213</v>
      </c>
      <c r="F44" s="34" t="s">
        <v>2073</v>
      </c>
      <c r="G44" s="35">
        <v>67.333333333333329</v>
      </c>
      <c r="H44" s="36">
        <v>0.2</v>
      </c>
      <c r="I44" s="69"/>
      <c r="J44" s="70"/>
      <c r="K44" s="39">
        <f t="shared" si="0"/>
        <v>0</v>
      </c>
      <c r="L44" s="69"/>
      <c r="M44" s="70"/>
      <c r="N44" s="41">
        <f t="shared" si="1"/>
        <v>0</v>
      </c>
      <c r="O44" s="37">
        <f t="shared" si="2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2214</v>
      </c>
      <c r="C45" s="34" t="s">
        <v>2215</v>
      </c>
      <c r="D45" s="34" t="s">
        <v>2216</v>
      </c>
      <c r="E45" s="34" t="s">
        <v>2217</v>
      </c>
      <c r="F45" s="34" t="s">
        <v>2073</v>
      </c>
      <c r="G45" s="35">
        <v>155.66666666666666</v>
      </c>
      <c r="H45" s="36">
        <v>0.4</v>
      </c>
      <c r="I45" s="69"/>
      <c r="J45" s="70"/>
      <c r="K45" s="39">
        <f t="shared" si="0"/>
        <v>0</v>
      </c>
      <c r="L45" s="69"/>
      <c r="M45" s="70"/>
      <c r="N45" s="41">
        <f t="shared" si="1"/>
        <v>0</v>
      </c>
      <c r="O45" s="37">
        <f t="shared" si="2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2218</v>
      </c>
      <c r="C46" s="34" t="s">
        <v>2219</v>
      </c>
      <c r="D46" s="34" t="s">
        <v>2220</v>
      </c>
      <c r="E46" s="34" t="s">
        <v>2221</v>
      </c>
      <c r="F46" s="34" t="s">
        <v>2073</v>
      </c>
      <c r="G46" s="35">
        <v>72.333333333333329</v>
      </c>
      <c r="H46" s="36">
        <v>0.2</v>
      </c>
      <c r="I46" s="69"/>
      <c r="J46" s="70"/>
      <c r="K46" s="39">
        <f t="shared" si="0"/>
        <v>0</v>
      </c>
      <c r="L46" s="69"/>
      <c r="M46" s="70"/>
      <c r="N46" s="41">
        <f t="shared" si="1"/>
        <v>0</v>
      </c>
      <c r="O46" s="37">
        <f t="shared" si="2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2222</v>
      </c>
      <c r="C47" s="34" t="s">
        <v>2223</v>
      </c>
      <c r="D47" s="34" t="s">
        <v>2224</v>
      </c>
      <c r="E47" s="34" t="s">
        <v>2225</v>
      </c>
      <c r="F47" s="34" t="s">
        <v>2073</v>
      </c>
      <c r="G47" s="35">
        <v>25.333333333333332</v>
      </c>
      <c r="H47" s="36">
        <v>0.2</v>
      </c>
      <c r="I47" s="69"/>
      <c r="J47" s="70"/>
      <c r="K47" s="39">
        <f t="shared" si="0"/>
        <v>0</v>
      </c>
      <c r="L47" s="69"/>
      <c r="M47" s="70"/>
      <c r="N47" s="41">
        <f t="shared" si="1"/>
        <v>0</v>
      </c>
      <c r="O47" s="37">
        <f t="shared" si="2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2226</v>
      </c>
      <c r="C48" s="34" t="s">
        <v>2227</v>
      </c>
      <c r="D48" s="34" t="s">
        <v>2228</v>
      </c>
      <c r="E48" s="34" t="s">
        <v>2229</v>
      </c>
      <c r="F48" s="34" t="s">
        <v>2073</v>
      </c>
      <c r="G48" s="35">
        <v>41.666666666666664</v>
      </c>
      <c r="H48" s="36">
        <v>0.2</v>
      </c>
      <c r="I48" s="69"/>
      <c r="J48" s="70"/>
      <c r="K48" s="39">
        <f t="shared" si="0"/>
        <v>0</v>
      </c>
      <c r="L48" s="69"/>
      <c r="M48" s="70"/>
      <c r="N48" s="41">
        <f t="shared" si="1"/>
        <v>0</v>
      </c>
      <c r="O48" s="37">
        <f t="shared" si="2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2230</v>
      </c>
      <c r="C49" s="34" t="s">
        <v>2231</v>
      </c>
      <c r="D49" s="34" t="s">
        <v>2232</v>
      </c>
      <c r="E49" s="34" t="s">
        <v>2229</v>
      </c>
      <c r="F49" s="34" t="s">
        <v>2073</v>
      </c>
      <c r="G49" s="35">
        <v>167.66666666666666</v>
      </c>
      <c r="H49" s="36">
        <v>0.4</v>
      </c>
      <c r="I49" s="69"/>
      <c r="J49" s="70"/>
      <c r="K49" s="39">
        <f t="shared" si="0"/>
        <v>0</v>
      </c>
      <c r="L49" s="69"/>
      <c r="M49" s="70"/>
      <c r="N49" s="41">
        <f t="shared" si="1"/>
        <v>0</v>
      </c>
      <c r="O49" s="37">
        <f t="shared" si="2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2233</v>
      </c>
      <c r="C50" s="34" t="s">
        <v>2234</v>
      </c>
      <c r="D50" s="34" t="s">
        <v>307</v>
      </c>
      <c r="E50" s="34" t="s">
        <v>2235</v>
      </c>
      <c r="F50" s="34" t="s">
        <v>2073</v>
      </c>
      <c r="G50" s="35">
        <v>175</v>
      </c>
      <c r="H50" s="36">
        <v>0.4</v>
      </c>
      <c r="I50" s="69"/>
      <c r="J50" s="70"/>
      <c r="K50" s="39">
        <f t="shared" si="0"/>
        <v>0</v>
      </c>
      <c r="L50" s="69"/>
      <c r="M50" s="70"/>
      <c r="N50" s="41">
        <f t="shared" si="1"/>
        <v>0</v>
      </c>
      <c r="O50" s="37">
        <f t="shared" si="2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2236</v>
      </c>
      <c r="C51" s="34" t="s">
        <v>2237</v>
      </c>
      <c r="D51" s="34" t="s">
        <v>2238</v>
      </c>
      <c r="E51" s="34" t="s">
        <v>2239</v>
      </c>
      <c r="F51" s="34" t="s">
        <v>2073</v>
      </c>
      <c r="G51" s="35">
        <v>167</v>
      </c>
      <c r="H51" s="36">
        <v>0.4</v>
      </c>
      <c r="I51" s="69"/>
      <c r="J51" s="70"/>
      <c r="K51" s="39">
        <f t="shared" si="0"/>
        <v>0</v>
      </c>
      <c r="L51" s="69"/>
      <c r="M51" s="70"/>
      <c r="N51" s="41">
        <f t="shared" si="1"/>
        <v>0</v>
      </c>
      <c r="O51" s="37">
        <f t="shared" si="2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2240</v>
      </c>
      <c r="C52" s="34" t="s">
        <v>2241</v>
      </c>
      <c r="D52" s="34" t="s">
        <v>2242</v>
      </c>
      <c r="E52" s="34" t="s">
        <v>2243</v>
      </c>
      <c r="F52" s="34" t="s">
        <v>2073</v>
      </c>
      <c r="G52" s="35">
        <v>168.33333333333334</v>
      </c>
      <c r="H52" s="36">
        <v>0.4</v>
      </c>
      <c r="I52" s="69"/>
      <c r="J52" s="70"/>
      <c r="K52" s="39">
        <f t="shared" si="0"/>
        <v>0</v>
      </c>
      <c r="L52" s="69"/>
      <c r="M52" s="70"/>
      <c r="N52" s="41">
        <f t="shared" si="1"/>
        <v>0</v>
      </c>
      <c r="O52" s="37">
        <f t="shared" si="2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2244</v>
      </c>
      <c r="C53" s="34" t="s">
        <v>2245</v>
      </c>
      <c r="D53" s="34" t="s">
        <v>2246</v>
      </c>
      <c r="E53" s="34" t="s">
        <v>2247</v>
      </c>
      <c r="F53" s="34" t="s">
        <v>2073</v>
      </c>
      <c r="G53" s="35">
        <v>29.666666666666668</v>
      </c>
      <c r="H53" s="36">
        <v>0.2</v>
      </c>
      <c r="I53" s="69"/>
      <c r="J53" s="70"/>
      <c r="K53" s="39">
        <f t="shared" si="0"/>
        <v>0</v>
      </c>
      <c r="L53" s="69"/>
      <c r="M53" s="70"/>
      <c r="N53" s="41">
        <f t="shared" si="1"/>
        <v>0</v>
      </c>
      <c r="O53" s="37">
        <f t="shared" si="2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2248</v>
      </c>
      <c r="C54" s="34" t="s">
        <v>2249</v>
      </c>
      <c r="D54" s="34" t="s">
        <v>2250</v>
      </c>
      <c r="E54" s="34" t="s">
        <v>2251</v>
      </c>
      <c r="F54" s="34" t="s">
        <v>2073</v>
      </c>
      <c r="G54" s="35">
        <v>79.666666666666671</v>
      </c>
      <c r="H54" s="36">
        <v>0.2</v>
      </c>
      <c r="I54" s="69"/>
      <c r="J54" s="70"/>
      <c r="K54" s="39">
        <f t="shared" si="0"/>
        <v>0</v>
      </c>
      <c r="L54" s="69"/>
      <c r="M54" s="70"/>
      <c r="N54" s="41">
        <f t="shared" si="1"/>
        <v>0</v>
      </c>
      <c r="O54" s="37">
        <f t="shared" si="2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2252</v>
      </c>
      <c r="C55" s="34" t="s">
        <v>2253</v>
      </c>
      <c r="D55" s="34" t="s">
        <v>1321</v>
      </c>
      <c r="E55" s="34" t="s">
        <v>2254</v>
      </c>
      <c r="F55" s="34" t="s">
        <v>2073</v>
      </c>
      <c r="G55" s="35">
        <v>34.333333333333336</v>
      </c>
      <c r="H55" s="36">
        <v>0.2</v>
      </c>
      <c r="I55" s="69"/>
      <c r="J55" s="70"/>
      <c r="K55" s="39">
        <f t="shared" si="0"/>
        <v>0</v>
      </c>
      <c r="L55" s="69"/>
      <c r="M55" s="70"/>
      <c r="N55" s="41">
        <f t="shared" si="1"/>
        <v>0</v>
      </c>
      <c r="O55" s="37">
        <f t="shared" si="2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2255</v>
      </c>
      <c r="C56" s="34" t="s">
        <v>2256</v>
      </c>
      <c r="D56" s="34" t="s">
        <v>2257</v>
      </c>
      <c r="E56" s="34" t="s">
        <v>1116</v>
      </c>
      <c r="F56" s="34" t="s">
        <v>2073</v>
      </c>
      <c r="G56" s="35">
        <v>38</v>
      </c>
      <c r="H56" s="36">
        <v>0.2</v>
      </c>
      <c r="I56" s="69"/>
      <c r="J56" s="70"/>
      <c r="K56" s="39">
        <f t="shared" si="0"/>
        <v>0</v>
      </c>
      <c r="L56" s="69"/>
      <c r="M56" s="70"/>
      <c r="N56" s="41">
        <f t="shared" si="1"/>
        <v>0</v>
      </c>
      <c r="O56" s="37">
        <f t="shared" si="2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2258</v>
      </c>
      <c r="C57" s="34" t="s">
        <v>2259</v>
      </c>
      <c r="D57" s="34" t="s">
        <v>2260</v>
      </c>
      <c r="E57" s="34" t="s">
        <v>2261</v>
      </c>
      <c r="F57" s="34" t="s">
        <v>2073</v>
      </c>
      <c r="G57" s="35">
        <v>31.333333333333332</v>
      </c>
      <c r="H57" s="36">
        <v>0.2</v>
      </c>
      <c r="I57" s="69"/>
      <c r="J57" s="70"/>
      <c r="K57" s="39">
        <f t="shared" si="0"/>
        <v>0</v>
      </c>
      <c r="L57" s="69"/>
      <c r="M57" s="70"/>
      <c r="N57" s="41">
        <f t="shared" si="1"/>
        <v>0</v>
      </c>
      <c r="O57" s="37">
        <f t="shared" si="2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2262</v>
      </c>
      <c r="C58" s="34" t="s">
        <v>2263</v>
      </c>
      <c r="D58" s="34" t="s">
        <v>2264</v>
      </c>
      <c r="E58" s="34" t="s">
        <v>2265</v>
      </c>
      <c r="F58" s="34" t="s">
        <v>2073</v>
      </c>
      <c r="G58" s="35">
        <v>96</v>
      </c>
      <c r="H58" s="36">
        <v>0.2</v>
      </c>
      <c r="I58" s="69"/>
      <c r="J58" s="70"/>
      <c r="K58" s="39">
        <f t="shared" si="0"/>
        <v>0</v>
      </c>
      <c r="L58" s="69"/>
      <c r="M58" s="70"/>
      <c r="N58" s="41">
        <f t="shared" si="1"/>
        <v>0</v>
      </c>
      <c r="O58" s="37">
        <f t="shared" si="2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2266</v>
      </c>
      <c r="C59" s="34" t="s">
        <v>2267</v>
      </c>
      <c r="D59" s="34" t="s">
        <v>383</v>
      </c>
      <c r="E59" s="34" t="s">
        <v>2268</v>
      </c>
      <c r="F59" s="34" t="s">
        <v>2073</v>
      </c>
      <c r="G59" s="35">
        <v>29.666666666666668</v>
      </c>
      <c r="H59" s="36">
        <v>0.2</v>
      </c>
      <c r="I59" s="69"/>
      <c r="J59" s="70"/>
      <c r="K59" s="39">
        <f t="shared" si="0"/>
        <v>0</v>
      </c>
      <c r="L59" s="69"/>
      <c r="M59" s="70"/>
      <c r="N59" s="41">
        <f t="shared" si="1"/>
        <v>0</v>
      </c>
      <c r="O59" s="37">
        <f t="shared" si="2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2269</v>
      </c>
      <c r="C60" s="34" t="s">
        <v>2270</v>
      </c>
      <c r="D60" s="34" t="s">
        <v>2271</v>
      </c>
      <c r="E60" s="34" t="s">
        <v>2272</v>
      </c>
      <c r="F60" s="34" t="s">
        <v>2073</v>
      </c>
      <c r="G60" s="35">
        <v>42.333333333333336</v>
      </c>
      <c r="H60" s="36">
        <v>0.2</v>
      </c>
      <c r="I60" s="69"/>
      <c r="J60" s="70"/>
      <c r="K60" s="39">
        <f t="shared" si="0"/>
        <v>0</v>
      </c>
      <c r="L60" s="69"/>
      <c r="M60" s="70"/>
      <c r="N60" s="41">
        <f t="shared" si="1"/>
        <v>0</v>
      </c>
      <c r="O60" s="37">
        <f t="shared" ref="O60:O91" si="6">IF(K60+N60&gt;0,1,0)</f>
        <v>0</v>
      </c>
      <c r="P60" s="37">
        <f t="shared" si="3"/>
        <v>0</v>
      </c>
      <c r="Q60" s="29">
        <f t="shared" ref="Q60:Q91" si="7">IF(OR(AND(I60=0,J60&gt;0),AND(I60&gt;0,J60=0)),0,1)</f>
        <v>1</v>
      </c>
      <c r="R60" s="29">
        <f t="shared" ref="R60:R91" si="8">IF(OR(AND(L60=0,M60&gt;0),AND(L60&gt;0,M60=0)),0,1)</f>
        <v>1</v>
      </c>
    </row>
    <row r="61" spans="2:18" ht="20.100000000000001" customHeight="1" x14ac:dyDescent="0.3">
      <c r="B61" s="40" t="s">
        <v>2273</v>
      </c>
      <c r="C61" s="34" t="s">
        <v>2274</v>
      </c>
      <c r="D61" s="34" t="s">
        <v>357</v>
      </c>
      <c r="E61" s="34" t="s">
        <v>2275</v>
      </c>
      <c r="F61" s="34" t="s">
        <v>2073</v>
      </c>
      <c r="G61" s="35">
        <v>98.333333333333329</v>
      </c>
      <c r="H61" s="36">
        <v>0.2</v>
      </c>
      <c r="I61" s="69"/>
      <c r="J61" s="70"/>
      <c r="K61" s="39">
        <f t="shared" ref="K61:K91" si="9">INT(J61/12*1720*I61)</f>
        <v>0</v>
      </c>
      <c r="L61" s="69"/>
      <c r="M61" s="70"/>
      <c r="N61" s="41">
        <f t="shared" ref="N61:N91" si="10">INT(M61/12*1720*L61)</f>
        <v>0</v>
      </c>
      <c r="O61" s="37">
        <f t="shared" si="6"/>
        <v>0</v>
      </c>
      <c r="P61" s="37">
        <f t="shared" si="3"/>
        <v>0</v>
      </c>
      <c r="Q61" s="29">
        <f t="shared" si="7"/>
        <v>1</v>
      </c>
      <c r="R61" s="29">
        <f t="shared" si="8"/>
        <v>1</v>
      </c>
    </row>
    <row r="62" spans="2:18" ht="20.100000000000001" customHeight="1" x14ac:dyDescent="0.3">
      <c r="B62" s="40" t="s">
        <v>2276</v>
      </c>
      <c r="C62" s="34" t="s">
        <v>2277</v>
      </c>
      <c r="D62" s="34" t="s">
        <v>307</v>
      </c>
      <c r="E62" s="34" t="s">
        <v>2278</v>
      </c>
      <c r="F62" s="34" t="s">
        <v>2073</v>
      </c>
      <c r="G62" s="35">
        <v>40.666666666666664</v>
      </c>
      <c r="H62" s="36">
        <v>0.2</v>
      </c>
      <c r="I62" s="69"/>
      <c r="J62" s="70"/>
      <c r="K62" s="39">
        <f t="shared" si="9"/>
        <v>0</v>
      </c>
      <c r="L62" s="69"/>
      <c r="M62" s="70"/>
      <c r="N62" s="41">
        <f t="shared" si="10"/>
        <v>0</v>
      </c>
      <c r="O62" s="37">
        <f t="shared" si="6"/>
        <v>0</v>
      </c>
      <c r="P62" s="37">
        <f t="shared" si="3"/>
        <v>0</v>
      </c>
      <c r="Q62" s="29">
        <f t="shared" si="7"/>
        <v>1</v>
      </c>
      <c r="R62" s="29">
        <f t="shared" si="8"/>
        <v>1</v>
      </c>
    </row>
    <row r="63" spans="2:18" ht="20.100000000000001" customHeight="1" x14ac:dyDescent="0.3">
      <c r="B63" s="40" t="s">
        <v>2279</v>
      </c>
      <c r="C63" s="34" t="s">
        <v>2280</v>
      </c>
      <c r="D63" s="34" t="s">
        <v>387</v>
      </c>
      <c r="E63" s="34" t="s">
        <v>2281</v>
      </c>
      <c r="F63" s="34" t="s">
        <v>2073</v>
      </c>
      <c r="G63" s="35">
        <v>46</v>
      </c>
      <c r="H63" s="36">
        <v>0.2</v>
      </c>
      <c r="I63" s="69"/>
      <c r="J63" s="70"/>
      <c r="K63" s="39">
        <f t="shared" si="9"/>
        <v>0</v>
      </c>
      <c r="L63" s="69"/>
      <c r="M63" s="70"/>
      <c r="N63" s="41">
        <f t="shared" si="10"/>
        <v>0</v>
      </c>
      <c r="O63" s="37">
        <f t="shared" si="6"/>
        <v>0</v>
      </c>
      <c r="P63" s="37">
        <f t="shared" si="3"/>
        <v>0</v>
      </c>
      <c r="Q63" s="29">
        <f t="shared" si="7"/>
        <v>1</v>
      </c>
      <c r="R63" s="29">
        <f t="shared" si="8"/>
        <v>1</v>
      </c>
    </row>
    <row r="64" spans="2:18" ht="20.100000000000001" customHeight="1" x14ac:dyDescent="0.3">
      <c r="B64" s="40" t="s">
        <v>2282</v>
      </c>
      <c r="C64" s="34" t="s">
        <v>2283</v>
      </c>
      <c r="D64" s="34" t="s">
        <v>1019</v>
      </c>
      <c r="E64" s="34" t="s">
        <v>2284</v>
      </c>
      <c r="F64" s="34" t="s">
        <v>2073</v>
      </c>
      <c r="G64" s="35">
        <v>52.333333333333336</v>
      </c>
      <c r="H64" s="36">
        <v>0.2</v>
      </c>
      <c r="I64" s="69"/>
      <c r="J64" s="70"/>
      <c r="K64" s="39">
        <f t="shared" si="9"/>
        <v>0</v>
      </c>
      <c r="L64" s="69"/>
      <c r="M64" s="70"/>
      <c r="N64" s="41">
        <f t="shared" si="10"/>
        <v>0</v>
      </c>
      <c r="O64" s="37">
        <f t="shared" si="6"/>
        <v>0</v>
      </c>
      <c r="P64" s="37">
        <f t="shared" si="3"/>
        <v>0</v>
      </c>
      <c r="Q64" s="29">
        <f t="shared" si="7"/>
        <v>1</v>
      </c>
      <c r="R64" s="29">
        <f t="shared" si="8"/>
        <v>1</v>
      </c>
    </row>
    <row r="65" spans="2:18" ht="20.100000000000001" customHeight="1" x14ac:dyDescent="0.3">
      <c r="B65" s="40" t="s">
        <v>2285</v>
      </c>
      <c r="C65" s="34" t="s">
        <v>2286</v>
      </c>
      <c r="D65" s="34" t="s">
        <v>297</v>
      </c>
      <c r="E65" s="34" t="s">
        <v>2287</v>
      </c>
      <c r="F65" s="34" t="s">
        <v>2073</v>
      </c>
      <c r="G65" s="35">
        <v>90.333333333333329</v>
      </c>
      <c r="H65" s="36">
        <v>0.2</v>
      </c>
      <c r="I65" s="69"/>
      <c r="J65" s="70"/>
      <c r="K65" s="39">
        <f t="shared" si="9"/>
        <v>0</v>
      </c>
      <c r="L65" s="69"/>
      <c r="M65" s="70"/>
      <c r="N65" s="41">
        <f t="shared" si="10"/>
        <v>0</v>
      </c>
      <c r="O65" s="37">
        <f t="shared" si="6"/>
        <v>0</v>
      </c>
      <c r="P65" s="37">
        <f t="shared" si="3"/>
        <v>0</v>
      </c>
      <c r="Q65" s="29">
        <f t="shared" si="7"/>
        <v>1</v>
      </c>
      <c r="R65" s="29">
        <f t="shared" si="8"/>
        <v>1</v>
      </c>
    </row>
    <row r="66" spans="2:18" ht="20.100000000000001" customHeight="1" x14ac:dyDescent="0.3">
      <c r="B66" s="40" t="s">
        <v>2288</v>
      </c>
      <c r="C66" s="34" t="s">
        <v>2289</v>
      </c>
      <c r="D66" s="34" t="s">
        <v>2290</v>
      </c>
      <c r="E66" s="34" t="s">
        <v>2291</v>
      </c>
      <c r="F66" s="34" t="s">
        <v>2073</v>
      </c>
      <c r="G66" s="35">
        <v>31.666666666666668</v>
      </c>
      <c r="H66" s="36">
        <v>0.2</v>
      </c>
      <c r="I66" s="69"/>
      <c r="J66" s="70"/>
      <c r="K66" s="39">
        <f t="shared" si="9"/>
        <v>0</v>
      </c>
      <c r="L66" s="69"/>
      <c r="M66" s="70"/>
      <c r="N66" s="41">
        <f t="shared" si="10"/>
        <v>0</v>
      </c>
      <c r="O66" s="37">
        <f t="shared" si="6"/>
        <v>0</v>
      </c>
      <c r="P66" s="37">
        <f t="shared" si="3"/>
        <v>0</v>
      </c>
      <c r="Q66" s="29">
        <f t="shared" si="7"/>
        <v>1</v>
      </c>
      <c r="R66" s="29">
        <f t="shared" si="8"/>
        <v>1</v>
      </c>
    </row>
    <row r="67" spans="2:18" ht="20.100000000000001" customHeight="1" x14ac:dyDescent="0.3">
      <c r="B67" s="40" t="s">
        <v>2292</v>
      </c>
      <c r="C67" s="34" t="s">
        <v>2293</v>
      </c>
      <c r="D67" s="34" t="s">
        <v>1636</v>
      </c>
      <c r="E67" s="34" t="s">
        <v>2294</v>
      </c>
      <c r="F67" s="34" t="s">
        <v>2073</v>
      </c>
      <c r="G67" s="35">
        <v>47.666666666666664</v>
      </c>
      <c r="H67" s="36">
        <v>0.2</v>
      </c>
      <c r="I67" s="69"/>
      <c r="J67" s="70"/>
      <c r="K67" s="39">
        <f t="shared" si="9"/>
        <v>0</v>
      </c>
      <c r="L67" s="69"/>
      <c r="M67" s="70"/>
      <c r="N67" s="41">
        <f t="shared" si="10"/>
        <v>0</v>
      </c>
      <c r="O67" s="37">
        <f t="shared" si="6"/>
        <v>0</v>
      </c>
      <c r="P67" s="37">
        <f t="shared" si="3"/>
        <v>0</v>
      </c>
      <c r="Q67" s="29">
        <f t="shared" si="7"/>
        <v>1</v>
      </c>
      <c r="R67" s="29">
        <f t="shared" si="8"/>
        <v>1</v>
      </c>
    </row>
    <row r="68" spans="2:18" ht="20.100000000000001" customHeight="1" x14ac:dyDescent="0.3">
      <c r="B68" s="40" t="s">
        <v>2295</v>
      </c>
      <c r="C68" s="34" t="s">
        <v>2296</v>
      </c>
      <c r="D68" s="34" t="s">
        <v>2297</v>
      </c>
      <c r="E68" s="34" t="s">
        <v>2298</v>
      </c>
      <c r="F68" s="34" t="s">
        <v>2073</v>
      </c>
      <c r="G68" s="35">
        <v>64</v>
      </c>
      <c r="H68" s="36">
        <v>0.2</v>
      </c>
      <c r="I68" s="69"/>
      <c r="J68" s="70"/>
      <c r="K68" s="39">
        <f t="shared" si="9"/>
        <v>0</v>
      </c>
      <c r="L68" s="69"/>
      <c r="M68" s="70"/>
      <c r="N68" s="41">
        <f t="shared" si="10"/>
        <v>0</v>
      </c>
      <c r="O68" s="37">
        <f t="shared" si="6"/>
        <v>0</v>
      </c>
      <c r="P68" s="37">
        <f t="shared" si="3"/>
        <v>0</v>
      </c>
      <c r="Q68" s="29">
        <f t="shared" si="7"/>
        <v>1</v>
      </c>
      <c r="R68" s="29">
        <f t="shared" si="8"/>
        <v>1</v>
      </c>
    </row>
    <row r="69" spans="2:18" ht="20.100000000000001" customHeight="1" x14ac:dyDescent="0.3">
      <c r="B69" s="40" t="s">
        <v>2299</v>
      </c>
      <c r="C69" s="34" t="s">
        <v>2300</v>
      </c>
      <c r="D69" s="34" t="s">
        <v>826</v>
      </c>
      <c r="E69" s="34" t="s">
        <v>2301</v>
      </c>
      <c r="F69" s="34" t="s">
        <v>2073</v>
      </c>
      <c r="G69" s="35">
        <v>61.333333333333336</v>
      </c>
      <c r="H69" s="36">
        <v>0.2</v>
      </c>
      <c r="I69" s="69"/>
      <c r="J69" s="70"/>
      <c r="K69" s="39">
        <f t="shared" si="9"/>
        <v>0</v>
      </c>
      <c r="L69" s="69"/>
      <c r="M69" s="70"/>
      <c r="N69" s="41">
        <f t="shared" si="10"/>
        <v>0</v>
      </c>
      <c r="O69" s="37">
        <f t="shared" si="6"/>
        <v>0</v>
      </c>
      <c r="P69" s="37">
        <f t="shared" si="3"/>
        <v>0</v>
      </c>
      <c r="Q69" s="29">
        <f t="shared" si="7"/>
        <v>1</v>
      </c>
      <c r="R69" s="29">
        <f t="shared" si="8"/>
        <v>1</v>
      </c>
    </row>
    <row r="70" spans="2:18" ht="20.100000000000001" customHeight="1" x14ac:dyDescent="0.3">
      <c r="B70" s="40" t="s">
        <v>2302</v>
      </c>
      <c r="C70" s="34" t="s">
        <v>2303</v>
      </c>
      <c r="D70" s="34" t="s">
        <v>2304</v>
      </c>
      <c r="E70" s="34" t="s">
        <v>2305</v>
      </c>
      <c r="F70" s="34" t="s">
        <v>2073</v>
      </c>
      <c r="G70" s="35">
        <v>39.666666666666664</v>
      </c>
      <c r="H70" s="36">
        <v>0.2</v>
      </c>
      <c r="I70" s="69"/>
      <c r="J70" s="70"/>
      <c r="K70" s="39">
        <f t="shared" si="9"/>
        <v>0</v>
      </c>
      <c r="L70" s="69"/>
      <c r="M70" s="70"/>
      <c r="N70" s="41">
        <f t="shared" si="10"/>
        <v>0</v>
      </c>
      <c r="O70" s="37">
        <f t="shared" si="6"/>
        <v>0</v>
      </c>
      <c r="P70" s="37">
        <f t="shared" ref="P70:P91" si="11">IF(O70=1,IF(H70&gt;=I70+L70,1,0),0)</f>
        <v>0</v>
      </c>
      <c r="Q70" s="29">
        <f t="shared" si="7"/>
        <v>1</v>
      </c>
      <c r="R70" s="29">
        <f t="shared" si="8"/>
        <v>1</v>
      </c>
    </row>
    <row r="71" spans="2:18" ht="20.100000000000001" customHeight="1" x14ac:dyDescent="0.3">
      <c r="B71" s="40" t="s">
        <v>2306</v>
      </c>
      <c r="C71" s="34" t="s">
        <v>2307</v>
      </c>
      <c r="D71" s="34" t="s">
        <v>2308</v>
      </c>
      <c r="E71" s="34" t="s">
        <v>2309</v>
      </c>
      <c r="F71" s="34" t="s">
        <v>2073</v>
      </c>
      <c r="G71" s="35">
        <v>175</v>
      </c>
      <c r="H71" s="36">
        <v>0.4</v>
      </c>
      <c r="I71" s="69"/>
      <c r="J71" s="70"/>
      <c r="K71" s="39">
        <f t="shared" si="9"/>
        <v>0</v>
      </c>
      <c r="L71" s="69"/>
      <c r="M71" s="70"/>
      <c r="N71" s="41">
        <f t="shared" si="10"/>
        <v>0</v>
      </c>
      <c r="O71" s="37">
        <f t="shared" si="6"/>
        <v>0</v>
      </c>
      <c r="P71" s="37">
        <f t="shared" si="11"/>
        <v>0</v>
      </c>
      <c r="Q71" s="29">
        <f t="shared" si="7"/>
        <v>1</v>
      </c>
      <c r="R71" s="29">
        <f t="shared" si="8"/>
        <v>1</v>
      </c>
    </row>
    <row r="72" spans="2:18" ht="20.100000000000001" customHeight="1" x14ac:dyDescent="0.3">
      <c r="B72" s="40" t="s">
        <v>2310</v>
      </c>
      <c r="C72" s="34" t="s">
        <v>2311</v>
      </c>
      <c r="D72" s="34" t="s">
        <v>2312</v>
      </c>
      <c r="E72" s="34" t="s">
        <v>2313</v>
      </c>
      <c r="F72" s="34" t="s">
        <v>2073</v>
      </c>
      <c r="G72" s="35">
        <v>154.66666666666666</v>
      </c>
      <c r="H72" s="36">
        <v>0.4</v>
      </c>
      <c r="I72" s="69"/>
      <c r="J72" s="70"/>
      <c r="K72" s="39">
        <f t="shared" si="9"/>
        <v>0</v>
      </c>
      <c r="L72" s="69"/>
      <c r="M72" s="70"/>
      <c r="N72" s="41">
        <f t="shared" si="10"/>
        <v>0</v>
      </c>
      <c r="O72" s="37">
        <f t="shared" si="6"/>
        <v>0</v>
      </c>
      <c r="P72" s="37">
        <f t="shared" si="11"/>
        <v>0</v>
      </c>
      <c r="Q72" s="29">
        <f t="shared" si="7"/>
        <v>1</v>
      </c>
      <c r="R72" s="29">
        <f t="shared" si="8"/>
        <v>1</v>
      </c>
    </row>
    <row r="73" spans="2:18" ht="20.100000000000001" customHeight="1" x14ac:dyDescent="0.3">
      <c r="B73" s="40" t="s">
        <v>2314</v>
      </c>
      <c r="C73" s="34" t="s">
        <v>2315</v>
      </c>
      <c r="D73" s="34" t="s">
        <v>2316</v>
      </c>
      <c r="E73" s="34" t="s">
        <v>2317</v>
      </c>
      <c r="F73" s="34" t="s">
        <v>2073</v>
      </c>
      <c r="G73" s="35">
        <v>125.66666666666667</v>
      </c>
      <c r="H73" s="36">
        <v>0.4</v>
      </c>
      <c r="I73" s="69"/>
      <c r="J73" s="70"/>
      <c r="K73" s="39">
        <f t="shared" si="9"/>
        <v>0</v>
      </c>
      <c r="L73" s="69"/>
      <c r="M73" s="70"/>
      <c r="N73" s="41">
        <f t="shared" si="10"/>
        <v>0</v>
      </c>
      <c r="O73" s="37">
        <f t="shared" si="6"/>
        <v>0</v>
      </c>
      <c r="P73" s="37">
        <f t="shared" si="11"/>
        <v>0</v>
      </c>
      <c r="Q73" s="29">
        <f t="shared" si="7"/>
        <v>1</v>
      </c>
      <c r="R73" s="29">
        <f t="shared" si="8"/>
        <v>1</v>
      </c>
    </row>
    <row r="74" spans="2:18" ht="20.100000000000001" customHeight="1" x14ac:dyDescent="0.3">
      <c r="B74" s="40" t="s">
        <v>2318</v>
      </c>
      <c r="C74" s="34" t="s">
        <v>2319</v>
      </c>
      <c r="D74" s="34" t="s">
        <v>2320</v>
      </c>
      <c r="E74" s="34" t="s">
        <v>2321</v>
      </c>
      <c r="F74" s="34" t="s">
        <v>2073</v>
      </c>
      <c r="G74" s="35">
        <v>45.333333333333336</v>
      </c>
      <c r="H74" s="36">
        <v>0.2</v>
      </c>
      <c r="I74" s="69"/>
      <c r="J74" s="70"/>
      <c r="K74" s="39">
        <f t="shared" si="9"/>
        <v>0</v>
      </c>
      <c r="L74" s="69"/>
      <c r="M74" s="70"/>
      <c r="N74" s="41">
        <f t="shared" si="10"/>
        <v>0</v>
      </c>
      <c r="O74" s="37">
        <f t="shared" si="6"/>
        <v>0</v>
      </c>
      <c r="P74" s="37">
        <f t="shared" si="11"/>
        <v>0</v>
      </c>
      <c r="Q74" s="29">
        <f t="shared" si="7"/>
        <v>1</v>
      </c>
      <c r="R74" s="29">
        <f t="shared" si="8"/>
        <v>1</v>
      </c>
    </row>
    <row r="75" spans="2:18" ht="20.100000000000001" customHeight="1" x14ac:dyDescent="0.3">
      <c r="B75" s="40" t="s">
        <v>2322</v>
      </c>
      <c r="C75" s="34" t="s">
        <v>2323</v>
      </c>
      <c r="D75" s="34" t="s">
        <v>2260</v>
      </c>
      <c r="E75" s="34" t="s">
        <v>2324</v>
      </c>
      <c r="F75" s="34" t="s">
        <v>2073</v>
      </c>
      <c r="G75" s="35">
        <v>150.66666666666666</v>
      </c>
      <c r="H75" s="36">
        <v>0.4</v>
      </c>
      <c r="I75" s="69"/>
      <c r="J75" s="70"/>
      <c r="K75" s="39">
        <f t="shared" si="9"/>
        <v>0</v>
      </c>
      <c r="L75" s="69"/>
      <c r="M75" s="70"/>
      <c r="N75" s="41">
        <f t="shared" si="10"/>
        <v>0</v>
      </c>
      <c r="O75" s="37">
        <f t="shared" si="6"/>
        <v>0</v>
      </c>
      <c r="P75" s="37">
        <f t="shared" si="11"/>
        <v>0</v>
      </c>
      <c r="Q75" s="29">
        <f t="shared" si="7"/>
        <v>1</v>
      </c>
      <c r="R75" s="29">
        <f t="shared" si="8"/>
        <v>1</v>
      </c>
    </row>
    <row r="76" spans="2:18" ht="20.100000000000001" customHeight="1" x14ac:dyDescent="0.3">
      <c r="B76" s="40" t="s">
        <v>2325</v>
      </c>
      <c r="C76" s="34" t="s">
        <v>2326</v>
      </c>
      <c r="D76" s="34" t="s">
        <v>2246</v>
      </c>
      <c r="E76" s="34" t="s">
        <v>2327</v>
      </c>
      <c r="F76" s="34" t="s">
        <v>2073</v>
      </c>
      <c r="G76" s="35">
        <v>33.333333333333336</v>
      </c>
      <c r="H76" s="36">
        <v>0.2</v>
      </c>
      <c r="I76" s="69"/>
      <c r="J76" s="70"/>
      <c r="K76" s="39">
        <f t="shared" si="9"/>
        <v>0</v>
      </c>
      <c r="L76" s="69"/>
      <c r="M76" s="70"/>
      <c r="N76" s="41">
        <f t="shared" si="10"/>
        <v>0</v>
      </c>
      <c r="O76" s="37">
        <f t="shared" si="6"/>
        <v>0</v>
      </c>
      <c r="P76" s="37">
        <f t="shared" si="11"/>
        <v>0</v>
      </c>
      <c r="Q76" s="29">
        <f t="shared" si="7"/>
        <v>1</v>
      </c>
      <c r="R76" s="29">
        <f t="shared" si="8"/>
        <v>1</v>
      </c>
    </row>
    <row r="77" spans="2:18" ht="20.100000000000001" customHeight="1" x14ac:dyDescent="0.3">
      <c r="B77" s="40" t="s">
        <v>2328</v>
      </c>
      <c r="C77" s="34" t="s">
        <v>2329</v>
      </c>
      <c r="D77" s="34" t="s">
        <v>2330</v>
      </c>
      <c r="E77" s="34" t="s">
        <v>2331</v>
      </c>
      <c r="F77" s="34" t="s">
        <v>2073</v>
      </c>
      <c r="G77" s="35">
        <v>50.333333333333336</v>
      </c>
      <c r="H77" s="36">
        <v>0.2</v>
      </c>
      <c r="I77" s="69"/>
      <c r="J77" s="70"/>
      <c r="K77" s="39">
        <f t="shared" si="9"/>
        <v>0</v>
      </c>
      <c r="L77" s="69"/>
      <c r="M77" s="70"/>
      <c r="N77" s="41">
        <f t="shared" si="10"/>
        <v>0</v>
      </c>
      <c r="O77" s="37">
        <f t="shared" si="6"/>
        <v>0</v>
      </c>
      <c r="P77" s="37">
        <f t="shared" si="11"/>
        <v>0</v>
      </c>
      <c r="Q77" s="29">
        <f t="shared" si="7"/>
        <v>1</v>
      </c>
      <c r="R77" s="29">
        <f t="shared" si="8"/>
        <v>1</v>
      </c>
    </row>
    <row r="78" spans="2:18" ht="20.100000000000001" customHeight="1" x14ac:dyDescent="0.3">
      <c r="B78" s="40" t="s">
        <v>2332</v>
      </c>
      <c r="C78" s="34" t="s">
        <v>2333</v>
      </c>
      <c r="D78" s="34" t="s">
        <v>437</v>
      </c>
      <c r="E78" s="34" t="s">
        <v>2334</v>
      </c>
      <c r="F78" s="34" t="s">
        <v>2073</v>
      </c>
      <c r="G78" s="35">
        <v>43.333333333333336</v>
      </c>
      <c r="H78" s="36">
        <v>0.2</v>
      </c>
      <c r="I78" s="69"/>
      <c r="J78" s="70"/>
      <c r="K78" s="39">
        <f t="shared" si="9"/>
        <v>0</v>
      </c>
      <c r="L78" s="69"/>
      <c r="M78" s="70"/>
      <c r="N78" s="41">
        <f t="shared" si="10"/>
        <v>0</v>
      </c>
      <c r="O78" s="37">
        <f t="shared" si="6"/>
        <v>0</v>
      </c>
      <c r="P78" s="37">
        <f t="shared" si="11"/>
        <v>0</v>
      </c>
      <c r="Q78" s="29">
        <f t="shared" si="7"/>
        <v>1</v>
      </c>
      <c r="R78" s="29">
        <f t="shared" si="8"/>
        <v>1</v>
      </c>
    </row>
    <row r="79" spans="2:18" ht="20.100000000000001" customHeight="1" x14ac:dyDescent="0.3">
      <c r="B79" s="40" t="s">
        <v>2335</v>
      </c>
      <c r="C79" s="34" t="s">
        <v>2336</v>
      </c>
      <c r="D79" s="34" t="s">
        <v>2337</v>
      </c>
      <c r="E79" s="34" t="s">
        <v>2338</v>
      </c>
      <c r="F79" s="34" t="s">
        <v>2073</v>
      </c>
      <c r="G79" s="35">
        <v>29.666666666666668</v>
      </c>
      <c r="H79" s="36">
        <v>0.2</v>
      </c>
      <c r="I79" s="69"/>
      <c r="J79" s="70"/>
      <c r="K79" s="39">
        <f t="shared" si="9"/>
        <v>0</v>
      </c>
      <c r="L79" s="69"/>
      <c r="M79" s="70"/>
      <c r="N79" s="41">
        <f t="shared" si="10"/>
        <v>0</v>
      </c>
      <c r="O79" s="37">
        <f t="shared" si="6"/>
        <v>0</v>
      </c>
      <c r="P79" s="37">
        <f t="shared" si="11"/>
        <v>0</v>
      </c>
      <c r="Q79" s="29">
        <f t="shared" si="7"/>
        <v>1</v>
      </c>
      <c r="R79" s="29">
        <f t="shared" si="8"/>
        <v>1</v>
      </c>
    </row>
    <row r="80" spans="2:18" ht="20.100000000000001" customHeight="1" x14ac:dyDescent="0.3">
      <c r="B80" s="40" t="s">
        <v>2339</v>
      </c>
      <c r="C80" s="34" t="s">
        <v>2340</v>
      </c>
      <c r="D80" s="34" t="s">
        <v>2341</v>
      </c>
      <c r="E80" s="34" t="s">
        <v>2342</v>
      </c>
      <c r="F80" s="34" t="s">
        <v>2073</v>
      </c>
      <c r="G80" s="35">
        <v>27.666666666666668</v>
      </c>
      <c r="H80" s="36">
        <v>0.2</v>
      </c>
      <c r="I80" s="69"/>
      <c r="J80" s="70"/>
      <c r="K80" s="39">
        <f t="shared" si="9"/>
        <v>0</v>
      </c>
      <c r="L80" s="69"/>
      <c r="M80" s="70"/>
      <c r="N80" s="41">
        <f t="shared" si="10"/>
        <v>0</v>
      </c>
      <c r="O80" s="37">
        <f t="shared" si="6"/>
        <v>0</v>
      </c>
      <c r="P80" s="37">
        <f t="shared" si="11"/>
        <v>0</v>
      </c>
      <c r="Q80" s="29">
        <f t="shared" si="7"/>
        <v>1</v>
      </c>
      <c r="R80" s="29">
        <f t="shared" si="8"/>
        <v>1</v>
      </c>
    </row>
    <row r="81" spans="2:18" ht="20.100000000000001" customHeight="1" x14ac:dyDescent="0.3">
      <c r="B81" s="40" t="s">
        <v>2343</v>
      </c>
      <c r="C81" s="34" t="s">
        <v>2344</v>
      </c>
      <c r="D81" s="34" t="s">
        <v>2345</v>
      </c>
      <c r="E81" s="34" t="s">
        <v>2346</v>
      </c>
      <c r="F81" s="34" t="s">
        <v>2073</v>
      </c>
      <c r="G81" s="35">
        <v>46</v>
      </c>
      <c r="H81" s="36">
        <v>0.2</v>
      </c>
      <c r="I81" s="69"/>
      <c r="J81" s="70"/>
      <c r="K81" s="39">
        <f t="shared" si="9"/>
        <v>0</v>
      </c>
      <c r="L81" s="69"/>
      <c r="M81" s="70"/>
      <c r="N81" s="41">
        <f t="shared" si="10"/>
        <v>0</v>
      </c>
      <c r="O81" s="37">
        <f t="shared" si="6"/>
        <v>0</v>
      </c>
      <c r="P81" s="37">
        <f t="shared" si="11"/>
        <v>0</v>
      </c>
      <c r="Q81" s="29">
        <f t="shared" si="7"/>
        <v>1</v>
      </c>
      <c r="R81" s="29">
        <f t="shared" si="8"/>
        <v>1</v>
      </c>
    </row>
    <row r="82" spans="2:18" ht="20.100000000000001" customHeight="1" x14ac:dyDescent="0.3">
      <c r="B82" s="40" t="s">
        <v>2347</v>
      </c>
      <c r="C82" s="34" t="s">
        <v>2348</v>
      </c>
      <c r="D82" s="34" t="s">
        <v>802</v>
      </c>
      <c r="E82" s="34" t="s">
        <v>2349</v>
      </c>
      <c r="F82" s="34" t="s">
        <v>2073</v>
      </c>
      <c r="G82" s="35">
        <v>25.666666666666668</v>
      </c>
      <c r="H82" s="36">
        <v>0.2</v>
      </c>
      <c r="I82" s="69"/>
      <c r="J82" s="70"/>
      <c r="K82" s="39">
        <f t="shared" si="9"/>
        <v>0</v>
      </c>
      <c r="L82" s="69"/>
      <c r="M82" s="70"/>
      <c r="N82" s="41">
        <f t="shared" si="10"/>
        <v>0</v>
      </c>
      <c r="O82" s="37">
        <f t="shared" si="6"/>
        <v>0</v>
      </c>
      <c r="P82" s="37">
        <f t="shared" si="11"/>
        <v>0</v>
      </c>
      <c r="Q82" s="29">
        <f t="shared" si="7"/>
        <v>1</v>
      </c>
      <c r="R82" s="29">
        <f t="shared" si="8"/>
        <v>1</v>
      </c>
    </row>
    <row r="83" spans="2:18" ht="20.100000000000001" customHeight="1" x14ac:dyDescent="0.3">
      <c r="B83" s="40" t="s">
        <v>2350</v>
      </c>
      <c r="C83" s="34" t="s">
        <v>2351</v>
      </c>
      <c r="D83" s="34" t="s">
        <v>2352</v>
      </c>
      <c r="E83" s="34" t="s">
        <v>2353</v>
      </c>
      <c r="F83" s="34" t="s">
        <v>2073</v>
      </c>
      <c r="G83" s="35">
        <v>84.333333333333329</v>
      </c>
      <c r="H83" s="36">
        <v>0.2</v>
      </c>
      <c r="I83" s="69"/>
      <c r="J83" s="70"/>
      <c r="K83" s="39">
        <f t="shared" si="9"/>
        <v>0</v>
      </c>
      <c r="L83" s="69"/>
      <c r="M83" s="70"/>
      <c r="N83" s="41">
        <f t="shared" si="10"/>
        <v>0</v>
      </c>
      <c r="O83" s="37">
        <f t="shared" si="6"/>
        <v>0</v>
      </c>
      <c r="P83" s="37">
        <f t="shared" si="11"/>
        <v>0</v>
      </c>
      <c r="Q83" s="29">
        <f t="shared" si="7"/>
        <v>1</v>
      </c>
      <c r="R83" s="29">
        <f t="shared" si="8"/>
        <v>1</v>
      </c>
    </row>
    <row r="84" spans="2:18" ht="20.100000000000001" customHeight="1" x14ac:dyDescent="0.3">
      <c r="B84" s="40" t="s">
        <v>2354</v>
      </c>
      <c r="C84" s="34" t="s">
        <v>2355</v>
      </c>
      <c r="D84" s="34" t="s">
        <v>755</v>
      </c>
      <c r="E84" s="34" t="s">
        <v>2356</v>
      </c>
      <c r="F84" s="34" t="s">
        <v>2073</v>
      </c>
      <c r="G84" s="35">
        <v>26.333333333333332</v>
      </c>
      <c r="H84" s="36">
        <v>0.2</v>
      </c>
      <c r="I84" s="69"/>
      <c r="J84" s="70"/>
      <c r="K84" s="39">
        <f t="shared" si="9"/>
        <v>0</v>
      </c>
      <c r="L84" s="69"/>
      <c r="M84" s="70"/>
      <c r="N84" s="41">
        <f t="shared" si="10"/>
        <v>0</v>
      </c>
      <c r="O84" s="37">
        <f t="shared" si="6"/>
        <v>0</v>
      </c>
      <c r="P84" s="37">
        <f t="shared" si="11"/>
        <v>0</v>
      </c>
      <c r="Q84" s="29">
        <f t="shared" si="7"/>
        <v>1</v>
      </c>
      <c r="R84" s="29">
        <f t="shared" si="8"/>
        <v>1</v>
      </c>
    </row>
    <row r="85" spans="2:18" ht="20.100000000000001" customHeight="1" x14ac:dyDescent="0.3">
      <c r="B85" s="40" t="s">
        <v>2357</v>
      </c>
      <c r="C85" s="34" t="s">
        <v>2358</v>
      </c>
      <c r="D85" s="34" t="s">
        <v>1276</v>
      </c>
      <c r="E85" s="34" t="s">
        <v>2359</v>
      </c>
      <c r="F85" s="34" t="s">
        <v>2073</v>
      </c>
      <c r="G85" s="35">
        <v>68</v>
      </c>
      <c r="H85" s="36">
        <v>0.2</v>
      </c>
      <c r="I85" s="69"/>
      <c r="J85" s="70"/>
      <c r="K85" s="39">
        <f t="shared" si="9"/>
        <v>0</v>
      </c>
      <c r="L85" s="69"/>
      <c r="M85" s="70"/>
      <c r="N85" s="41">
        <f t="shared" si="10"/>
        <v>0</v>
      </c>
      <c r="O85" s="37">
        <f t="shared" si="6"/>
        <v>0</v>
      </c>
      <c r="P85" s="37">
        <f t="shared" si="11"/>
        <v>0</v>
      </c>
      <c r="Q85" s="29">
        <f t="shared" si="7"/>
        <v>1</v>
      </c>
      <c r="R85" s="29">
        <f t="shared" si="8"/>
        <v>1</v>
      </c>
    </row>
    <row r="86" spans="2:18" ht="20.100000000000001" customHeight="1" x14ac:dyDescent="0.3">
      <c r="B86" s="40" t="s">
        <v>2360</v>
      </c>
      <c r="C86" s="34" t="s">
        <v>2361</v>
      </c>
      <c r="D86" s="34" t="s">
        <v>2362</v>
      </c>
      <c r="E86" s="34" t="s">
        <v>2363</v>
      </c>
      <c r="F86" s="34" t="s">
        <v>2073</v>
      </c>
      <c r="G86" s="35">
        <v>37.666666666666664</v>
      </c>
      <c r="H86" s="36">
        <v>0.2</v>
      </c>
      <c r="I86" s="69"/>
      <c r="J86" s="70"/>
      <c r="K86" s="39">
        <f t="shared" si="9"/>
        <v>0</v>
      </c>
      <c r="L86" s="69"/>
      <c r="M86" s="70"/>
      <c r="N86" s="41">
        <f t="shared" si="10"/>
        <v>0</v>
      </c>
      <c r="O86" s="37">
        <f t="shared" si="6"/>
        <v>0</v>
      </c>
      <c r="P86" s="37">
        <f t="shared" si="11"/>
        <v>0</v>
      </c>
      <c r="Q86" s="29">
        <f t="shared" si="7"/>
        <v>1</v>
      </c>
      <c r="R86" s="29">
        <f t="shared" si="8"/>
        <v>1</v>
      </c>
    </row>
    <row r="87" spans="2:18" ht="20.100000000000001" customHeight="1" x14ac:dyDescent="0.3">
      <c r="B87" s="40" t="s">
        <v>2364</v>
      </c>
      <c r="C87" s="34" t="s">
        <v>2365</v>
      </c>
      <c r="D87" s="34" t="s">
        <v>2366</v>
      </c>
      <c r="E87" s="34" t="s">
        <v>2367</v>
      </c>
      <c r="F87" s="34" t="s">
        <v>2073</v>
      </c>
      <c r="G87" s="35">
        <v>174.66666666666666</v>
      </c>
      <c r="H87" s="36">
        <v>0.4</v>
      </c>
      <c r="I87" s="69"/>
      <c r="J87" s="70"/>
      <c r="K87" s="39">
        <f t="shared" si="9"/>
        <v>0</v>
      </c>
      <c r="L87" s="69"/>
      <c r="M87" s="70"/>
      <c r="N87" s="41">
        <f t="shared" si="10"/>
        <v>0</v>
      </c>
      <c r="O87" s="37">
        <f t="shared" si="6"/>
        <v>0</v>
      </c>
      <c r="P87" s="37">
        <f t="shared" si="11"/>
        <v>0</v>
      </c>
      <c r="Q87" s="29">
        <f t="shared" si="7"/>
        <v>1</v>
      </c>
      <c r="R87" s="29">
        <f t="shared" si="8"/>
        <v>1</v>
      </c>
    </row>
    <row r="88" spans="2:18" ht="20.100000000000001" customHeight="1" x14ac:dyDescent="0.3">
      <c r="B88" s="40" t="s">
        <v>2368</v>
      </c>
      <c r="C88" s="34" t="s">
        <v>2369</v>
      </c>
      <c r="D88" s="34" t="s">
        <v>893</v>
      </c>
      <c r="E88" s="34" t="s">
        <v>2370</v>
      </c>
      <c r="F88" s="34" t="s">
        <v>2073</v>
      </c>
      <c r="G88" s="35">
        <v>38.666666666666664</v>
      </c>
      <c r="H88" s="36">
        <v>0.2</v>
      </c>
      <c r="I88" s="69"/>
      <c r="J88" s="70"/>
      <c r="K88" s="39">
        <f t="shared" si="9"/>
        <v>0</v>
      </c>
      <c r="L88" s="69"/>
      <c r="M88" s="70"/>
      <c r="N88" s="41">
        <f t="shared" si="10"/>
        <v>0</v>
      </c>
      <c r="O88" s="37">
        <f t="shared" si="6"/>
        <v>0</v>
      </c>
      <c r="P88" s="37">
        <f t="shared" si="11"/>
        <v>0</v>
      </c>
      <c r="Q88" s="29">
        <f t="shared" si="7"/>
        <v>1</v>
      </c>
      <c r="R88" s="29">
        <f t="shared" si="8"/>
        <v>1</v>
      </c>
    </row>
    <row r="89" spans="2:18" ht="20.100000000000001" customHeight="1" x14ac:dyDescent="0.3">
      <c r="B89" s="40" t="s">
        <v>2371</v>
      </c>
      <c r="C89" s="34" t="s">
        <v>2372</v>
      </c>
      <c r="D89" s="34" t="s">
        <v>2260</v>
      </c>
      <c r="E89" s="34" t="s">
        <v>2373</v>
      </c>
      <c r="F89" s="34" t="s">
        <v>2073</v>
      </c>
      <c r="G89" s="35">
        <v>166.66666666666666</v>
      </c>
      <c r="H89" s="36">
        <v>0.4</v>
      </c>
      <c r="I89" s="69"/>
      <c r="J89" s="70"/>
      <c r="K89" s="39">
        <f t="shared" si="9"/>
        <v>0</v>
      </c>
      <c r="L89" s="69"/>
      <c r="M89" s="70"/>
      <c r="N89" s="41">
        <f t="shared" si="10"/>
        <v>0</v>
      </c>
      <c r="O89" s="37">
        <f t="shared" si="6"/>
        <v>0</v>
      </c>
      <c r="P89" s="37">
        <f t="shared" si="11"/>
        <v>0</v>
      </c>
      <c r="Q89" s="29">
        <f t="shared" si="7"/>
        <v>1</v>
      </c>
      <c r="R89" s="29">
        <f t="shared" si="8"/>
        <v>1</v>
      </c>
    </row>
    <row r="90" spans="2:18" ht="20.100000000000001" customHeight="1" x14ac:dyDescent="0.3">
      <c r="B90" s="40">
        <v>600078604</v>
      </c>
      <c r="C90" s="34" t="s">
        <v>2374</v>
      </c>
      <c r="D90" s="34" t="s">
        <v>2375</v>
      </c>
      <c r="E90" s="34" t="s">
        <v>2376</v>
      </c>
      <c r="F90" s="34" t="s">
        <v>2073</v>
      </c>
      <c r="G90" s="35">
        <v>20</v>
      </c>
      <c r="H90" s="36">
        <v>0.2</v>
      </c>
      <c r="I90" s="69"/>
      <c r="J90" s="70"/>
      <c r="K90" s="39">
        <f t="shared" si="9"/>
        <v>0</v>
      </c>
      <c r="L90" s="69"/>
      <c r="M90" s="70"/>
      <c r="N90" s="41">
        <f t="shared" si="10"/>
        <v>0</v>
      </c>
      <c r="O90" s="37">
        <f t="shared" si="6"/>
        <v>0</v>
      </c>
      <c r="P90" s="37">
        <f t="shared" si="11"/>
        <v>0</v>
      </c>
      <c r="Q90" s="29">
        <f t="shared" si="7"/>
        <v>1</v>
      </c>
      <c r="R90" s="29">
        <f t="shared" si="8"/>
        <v>1</v>
      </c>
    </row>
    <row r="91" spans="2:18" ht="20.100000000000001" customHeight="1" thickBot="1" x14ac:dyDescent="0.35">
      <c r="B91" s="40" t="s">
        <v>2377</v>
      </c>
      <c r="C91" s="34" t="s">
        <v>2378</v>
      </c>
      <c r="D91" s="34" t="s">
        <v>2379</v>
      </c>
      <c r="E91" s="34" t="s">
        <v>2380</v>
      </c>
      <c r="F91" s="34" t="s">
        <v>2073</v>
      </c>
      <c r="G91" s="35">
        <v>88</v>
      </c>
      <c r="H91" s="36">
        <v>0.2</v>
      </c>
      <c r="I91" s="69"/>
      <c r="J91" s="70"/>
      <c r="K91" s="39">
        <f t="shared" si="9"/>
        <v>0</v>
      </c>
      <c r="L91" s="69"/>
      <c r="M91" s="70"/>
      <c r="N91" s="41">
        <f t="shared" si="10"/>
        <v>0</v>
      </c>
      <c r="O91" s="37">
        <f t="shared" si="6"/>
        <v>0</v>
      </c>
      <c r="P91" s="37">
        <f t="shared" si="11"/>
        <v>0</v>
      </c>
      <c r="Q91" s="29">
        <f t="shared" si="7"/>
        <v>1</v>
      </c>
      <c r="R91" s="29">
        <f t="shared" si="8"/>
        <v>1</v>
      </c>
    </row>
    <row r="92" spans="2:18" ht="33" customHeight="1" thickBot="1" x14ac:dyDescent="0.35">
      <c r="B92" s="142" t="s">
        <v>6258</v>
      </c>
      <c r="C92" s="143"/>
      <c r="D92" s="143"/>
      <c r="E92" s="106" t="s">
        <v>6276</v>
      </c>
      <c r="F92" s="106">
        <f>O92</f>
        <v>0</v>
      </c>
      <c r="G92" s="107"/>
      <c r="H92" s="108"/>
      <c r="I92" s="144">
        <f>SUM(K5:K91)</f>
        <v>0</v>
      </c>
      <c r="J92" s="145"/>
      <c r="K92" s="146"/>
      <c r="L92" s="144">
        <f>SUM(N5:N91)</f>
        <v>0</v>
      </c>
      <c r="M92" s="145"/>
      <c r="N92" s="146"/>
      <c r="O92" s="29">
        <f>SUM(O5:O91)</f>
        <v>0</v>
      </c>
    </row>
    <row r="115" spans="5:5" x14ac:dyDescent="0.3">
      <c r="E115" s="66"/>
    </row>
    <row r="235" spans="2:2" x14ac:dyDescent="0.3">
      <c r="B235" s="28"/>
    </row>
    <row r="236" spans="2:2" x14ac:dyDescent="0.3">
      <c r="B236" s="28"/>
    </row>
    <row r="237" spans="2:2" x14ac:dyDescent="0.3">
      <c r="B237" s="28"/>
    </row>
    <row r="238" spans="2:2" x14ac:dyDescent="0.3">
      <c r="B238" s="28"/>
    </row>
    <row r="239" spans="2:2" x14ac:dyDescent="0.3">
      <c r="B239" s="28"/>
    </row>
    <row r="240" spans="2:2" x14ac:dyDescent="0.3">
      <c r="B240" s="28"/>
    </row>
    <row r="241" spans="2:2" x14ac:dyDescent="0.3">
      <c r="B241" s="28"/>
    </row>
    <row r="242" spans="2:2" x14ac:dyDescent="0.3">
      <c r="B242" s="28"/>
    </row>
    <row r="243" spans="2:2" x14ac:dyDescent="0.3">
      <c r="B243" s="28"/>
    </row>
    <row r="244" spans="2:2" x14ac:dyDescent="0.3">
      <c r="B244" s="28"/>
    </row>
    <row r="245" spans="2:2" x14ac:dyDescent="0.3">
      <c r="B245" s="28"/>
    </row>
    <row r="246" spans="2:2" x14ac:dyDescent="0.3">
      <c r="B246" s="28"/>
    </row>
    <row r="247" spans="2:2" x14ac:dyDescent="0.3">
      <c r="B247" s="28"/>
    </row>
    <row r="248" spans="2:2" x14ac:dyDescent="0.3">
      <c r="B248" s="28"/>
    </row>
    <row r="249" spans="2:2" x14ac:dyDescent="0.3">
      <c r="B249" s="28"/>
    </row>
    <row r="250" spans="2:2" x14ac:dyDescent="0.3">
      <c r="B250" s="28"/>
    </row>
    <row r="251" spans="2:2" x14ac:dyDescent="0.3">
      <c r="B251" s="28"/>
    </row>
    <row r="252" spans="2:2" x14ac:dyDescent="0.3">
      <c r="B252" s="28"/>
    </row>
    <row r="253" spans="2:2" x14ac:dyDescent="0.3">
      <c r="B253" s="28"/>
    </row>
    <row r="254" spans="2:2" x14ac:dyDescent="0.3">
      <c r="B254" s="28"/>
    </row>
    <row r="255" spans="2:2" x14ac:dyDescent="0.3">
      <c r="B255" s="28"/>
    </row>
    <row r="256" spans="2:2" x14ac:dyDescent="0.3">
      <c r="B256" s="28"/>
    </row>
    <row r="257" spans="2:2" x14ac:dyDescent="0.3">
      <c r="B257" s="28"/>
    </row>
    <row r="258" spans="2:2" x14ac:dyDescent="0.3">
      <c r="B258" s="28"/>
    </row>
    <row r="259" spans="2:2" x14ac:dyDescent="0.3">
      <c r="B259" s="28"/>
    </row>
    <row r="260" spans="2:2" x14ac:dyDescent="0.3">
      <c r="B260" s="28"/>
    </row>
    <row r="261" spans="2:2" x14ac:dyDescent="0.3">
      <c r="B261" s="28"/>
    </row>
    <row r="262" spans="2:2" x14ac:dyDescent="0.3">
      <c r="B262" s="28"/>
    </row>
    <row r="263" spans="2:2" x14ac:dyDescent="0.3">
      <c r="B263" s="28"/>
    </row>
    <row r="264" spans="2:2" x14ac:dyDescent="0.3">
      <c r="B264" s="28"/>
    </row>
    <row r="265" spans="2:2" x14ac:dyDescent="0.3">
      <c r="B265" s="28"/>
    </row>
    <row r="266" spans="2:2" x14ac:dyDescent="0.3">
      <c r="B266" s="28"/>
    </row>
    <row r="267" spans="2:2" x14ac:dyDescent="0.3">
      <c r="B267" s="28"/>
    </row>
    <row r="268" spans="2:2" x14ac:dyDescent="0.3">
      <c r="B268" s="28"/>
    </row>
    <row r="269" spans="2:2" x14ac:dyDescent="0.3">
      <c r="B269" s="28"/>
    </row>
  </sheetData>
  <sheetProtection algorithmName="SHA-512" hashValue="dHrHGN0RWGQuw+7YcBUD9ti5sGSPNk1b71c9/tytZTyNXTLLIbNdSeCDEgI02ziJYgjC2I9thEblxsL/4ctunA==" saltValue="X4eYhL6E13X7mk19PENyqw==" spinCount="100000" sheet="1" objects="1" scenarios="1" autoFilter="0"/>
  <mergeCells count="10">
    <mergeCell ref="Q2:Q3"/>
    <mergeCell ref="R2:R3"/>
    <mergeCell ref="I2:K2"/>
    <mergeCell ref="L2:N2"/>
    <mergeCell ref="B92:D92"/>
    <mergeCell ref="I92:K92"/>
    <mergeCell ref="L92:N92"/>
    <mergeCell ref="B4:D4"/>
    <mergeCell ref="I4:K4"/>
    <mergeCell ref="L4:N4"/>
  </mergeCells>
  <conditionalFormatting sqref="B5:B91">
    <cfRule type="expression" dxfId="84" priority="28">
      <formula>O5=1</formula>
    </cfRule>
  </conditionalFormatting>
  <conditionalFormatting sqref="C5:C91">
    <cfRule type="expression" dxfId="83" priority="27">
      <formula>O5=1</formula>
    </cfRule>
  </conditionalFormatting>
  <conditionalFormatting sqref="E5:E91">
    <cfRule type="expression" dxfId="82" priority="26">
      <formula>O5=1</formula>
    </cfRule>
  </conditionalFormatting>
  <conditionalFormatting sqref="F5:F91">
    <cfRule type="expression" dxfId="81" priority="25">
      <formula>O5=1</formula>
    </cfRule>
  </conditionalFormatting>
  <conditionalFormatting sqref="G5:G91">
    <cfRule type="expression" dxfId="80" priority="24">
      <formula>O5=1</formula>
    </cfRule>
  </conditionalFormatting>
  <conditionalFormatting sqref="H5:H91">
    <cfRule type="expression" dxfId="79" priority="4">
      <formula>O5=1</formula>
    </cfRule>
  </conditionalFormatting>
  <conditionalFormatting sqref="H5:H91">
    <cfRule type="expression" dxfId="78" priority="3">
      <formula>$I5+$L5&gt;$H5</formula>
    </cfRule>
  </conditionalFormatting>
  <conditionalFormatting sqref="K5:K91">
    <cfRule type="expression" dxfId="77" priority="2">
      <formula>$Q5=0</formula>
    </cfRule>
  </conditionalFormatting>
  <conditionalFormatting sqref="N5:N91">
    <cfRule type="expression" dxfId="76" priority="1">
      <formula>$R5=0</formula>
    </cfRule>
  </conditionalFormatting>
  <dataValidations count="1">
    <dataValidation type="whole" allowBlank="1" showInputMessage="1" showErrorMessage="1" sqref="N5:N91 K5:K91" xr:uid="{7DF9C0F2-08D9-4367-B562-F0EF4A255425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CF979E-95F4-4011-A992-C1AD3A9BE2E2}">
          <x14:formula1>
            <xm:f>data!$B$1:$B$33</xm:f>
          </x14:formula1>
          <xm:sqref>M5:M91 J5:J91</xm:sqref>
        </x14:dataValidation>
        <x14:dataValidation type="list" allowBlank="1" showInputMessage="1" showErrorMessage="1" xr:uid="{2904B775-94AC-40E0-BB7B-0C972ACB4A7A}">
          <x14:formula1>
            <xm:f>data!$A$1:$A$5</xm:f>
          </x14:formula1>
          <xm:sqref>L5:L91 I5:I91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C90-8686-4C5F-8102-8C84F319DC4A}">
  <dimension ref="A1:R356"/>
  <sheetViews>
    <sheetView workbookViewId="0">
      <pane xSplit="1" ySplit="4" topLeftCell="B5" activePane="bottomRight" state="frozen"/>
      <selection activeCell="J1" sqref="J1:J1048576"/>
      <selection pane="topRight" activeCell="J1" sqref="J1:J1048576"/>
      <selection pane="bottomLeft" activeCell="J1" sqref="J1:J1048576"/>
      <selection pane="bottomRight" activeCell="I5" sqref="I5"/>
    </sheetView>
  </sheetViews>
  <sheetFormatPr defaultColWidth="8.6640625" defaultRowHeight="14.4" x14ac:dyDescent="0.3"/>
  <cols>
    <col min="1" max="1" width="2.33203125" style="37" customWidth="1"/>
    <col min="2" max="2" width="11.44140625" style="26" customWidth="1"/>
    <col min="3" max="3" width="43.33203125" style="27" customWidth="1"/>
    <col min="4" max="4" width="5.6640625" style="27" hidden="1" customWidth="1"/>
    <col min="5" max="5" width="20.109375" style="27" customWidth="1"/>
    <col min="6" max="6" width="13.44140625" style="27" customWidth="1"/>
    <col min="7" max="7" width="9.109375" style="26" customWidth="1"/>
    <col min="8" max="8" width="8.88671875" style="26" customWidth="1"/>
    <col min="9" max="9" width="14.5546875" style="26" customWidth="1"/>
    <col min="10" max="10" width="13.33203125" style="26" customWidth="1"/>
    <col min="11" max="11" width="12.88671875" style="26" customWidth="1"/>
    <col min="12" max="12" width="14.44140625" style="26" customWidth="1"/>
    <col min="13" max="13" width="13.33203125" style="26" customWidth="1"/>
    <col min="14" max="14" width="12.44140625" style="26" customWidth="1"/>
    <col min="15" max="15" width="4.109375" style="37" hidden="1" customWidth="1"/>
    <col min="16" max="16" width="0" style="29" hidden="1" customWidth="1"/>
    <col min="17" max="17" width="3" style="29" hidden="1" customWidth="1"/>
    <col min="18" max="18" width="3.88671875" style="29" hidden="1" customWidth="1"/>
    <col min="19" max="16384" width="8.6640625" style="29"/>
  </cols>
  <sheetData>
    <row r="1" spans="1:18" ht="9.75" customHeight="1" thickBot="1" x14ac:dyDescent="0.35"/>
    <row r="2" spans="1:18" ht="33" customHeight="1" thickBot="1" x14ac:dyDescent="0.35">
      <c r="B2" s="50"/>
      <c r="C2" s="54" t="s">
        <v>6259</v>
      </c>
      <c r="D2" s="51"/>
      <c r="E2" s="53" t="str">
        <f>F5</f>
        <v>Moravskoslezský</v>
      </c>
      <c r="F2" s="51"/>
      <c r="G2" s="52"/>
      <c r="H2" s="31"/>
      <c r="I2" s="147" t="s">
        <v>6243</v>
      </c>
      <c r="J2" s="148"/>
      <c r="K2" s="148"/>
      <c r="L2" s="147" t="s">
        <v>6244</v>
      </c>
      <c r="M2" s="148"/>
      <c r="N2" s="149"/>
      <c r="Q2" s="141" t="s">
        <v>6274</v>
      </c>
      <c r="R2" s="141" t="s">
        <v>6275</v>
      </c>
    </row>
    <row r="3" spans="1:18" s="30" customFormat="1" ht="50.25" customHeight="1" thickBot="1" x14ac:dyDescent="0.35">
      <c r="A3" s="38"/>
      <c r="B3" s="49" t="s">
        <v>6246</v>
      </c>
      <c r="C3" s="48" t="s">
        <v>6247</v>
      </c>
      <c r="D3" s="48" t="s">
        <v>6248</v>
      </c>
      <c r="E3" s="48" t="s">
        <v>5272</v>
      </c>
      <c r="F3" s="48" t="s">
        <v>6249</v>
      </c>
      <c r="G3" s="121" t="s">
        <v>6290</v>
      </c>
      <c r="H3" s="47" t="s">
        <v>6250</v>
      </c>
      <c r="I3" s="33" t="s">
        <v>6251</v>
      </c>
      <c r="J3" s="55" t="s">
        <v>11</v>
      </c>
      <c r="K3" s="32" t="s">
        <v>6260</v>
      </c>
      <c r="L3" s="33" t="s">
        <v>6251</v>
      </c>
      <c r="M3" s="55" t="s">
        <v>11</v>
      </c>
      <c r="N3" s="32" t="s">
        <v>6260</v>
      </c>
      <c r="O3" s="38"/>
      <c r="Q3" s="141"/>
      <c r="R3" s="141"/>
    </row>
    <row r="4" spans="1:18" ht="21" customHeight="1" thickBot="1" x14ac:dyDescent="0.35">
      <c r="B4" s="142" t="s">
        <v>6258</v>
      </c>
      <c r="C4" s="143"/>
      <c r="D4" s="143"/>
      <c r="E4" s="106" t="s">
        <v>6276</v>
      </c>
      <c r="F4" s="106">
        <f>F177</f>
        <v>0</v>
      </c>
      <c r="G4" s="107"/>
      <c r="H4" s="108"/>
      <c r="I4" s="144">
        <f>I177</f>
        <v>0</v>
      </c>
      <c r="J4" s="145"/>
      <c r="K4" s="145"/>
      <c r="L4" s="144">
        <f>L177</f>
        <v>0</v>
      </c>
      <c r="M4" s="145"/>
      <c r="N4" s="146"/>
      <c r="P4" s="37"/>
    </row>
    <row r="5" spans="1:18" ht="20.100000000000001" customHeight="1" x14ac:dyDescent="0.3">
      <c r="B5" s="40" t="s">
        <v>2381</v>
      </c>
      <c r="C5" s="34" t="s">
        <v>2382</v>
      </c>
      <c r="D5" s="34" t="s">
        <v>2383</v>
      </c>
      <c r="E5" s="34" t="s">
        <v>2384</v>
      </c>
      <c r="F5" s="34" t="s">
        <v>2385</v>
      </c>
      <c r="G5" s="35">
        <v>22.333333333333332</v>
      </c>
      <c r="H5" s="36">
        <v>0.2</v>
      </c>
      <c r="I5" s="69"/>
      <c r="J5" s="70"/>
      <c r="K5" s="39">
        <f t="shared" ref="K5:K36" si="0">INT(J5/12*1720*I5)</f>
        <v>0</v>
      </c>
      <c r="L5" s="69"/>
      <c r="M5" s="70"/>
      <c r="N5" s="41">
        <f t="shared" ref="N5:N36" si="1">INT(M5/12*1720*L5)</f>
        <v>0</v>
      </c>
      <c r="O5" s="37">
        <f t="shared" ref="O5:O35" si="2">IF(K5+N5&gt;0,1,0)</f>
        <v>0</v>
      </c>
      <c r="P5" s="37">
        <f>IF(O5=1,IF(H5&gt;=I5+L5,1,0),0)</f>
        <v>0</v>
      </c>
      <c r="Q5" s="29">
        <f>IF(OR(AND(I5=0,J5&gt;0),AND(I5&gt;0,J5=0)),0,1)</f>
        <v>1</v>
      </c>
      <c r="R5" s="29">
        <f>IF(OR(AND(L5=0,M5&gt;0),AND(L5&gt;0,M5=0)),0,1)</f>
        <v>1</v>
      </c>
    </row>
    <row r="6" spans="1:18" ht="20.100000000000001" customHeight="1" x14ac:dyDescent="0.3">
      <c r="B6" s="40" t="s">
        <v>2386</v>
      </c>
      <c r="C6" s="34" t="s">
        <v>2387</v>
      </c>
      <c r="D6" s="34" t="s">
        <v>1792</v>
      </c>
      <c r="E6" s="34" t="s">
        <v>2388</v>
      </c>
      <c r="F6" s="34" t="s">
        <v>2385</v>
      </c>
      <c r="G6" s="35">
        <v>105</v>
      </c>
      <c r="H6" s="36">
        <v>0.4</v>
      </c>
      <c r="I6" s="69"/>
      <c r="J6" s="70"/>
      <c r="K6" s="39">
        <f t="shared" si="0"/>
        <v>0</v>
      </c>
      <c r="L6" s="69"/>
      <c r="M6" s="70"/>
      <c r="N6" s="41">
        <f t="shared" si="1"/>
        <v>0</v>
      </c>
      <c r="O6" s="37">
        <f t="shared" si="2"/>
        <v>0</v>
      </c>
      <c r="P6" s="37">
        <f t="shared" ref="P6:P69" si="3">IF(O6=1,IF(H6&gt;=I6+L6,1,0),0)</f>
        <v>0</v>
      </c>
      <c r="Q6" s="29">
        <f t="shared" ref="Q6:Q59" si="4">IF(OR(AND(I6=0,J6&gt;0),AND(I6&gt;0,J6=0)),0,1)</f>
        <v>1</v>
      </c>
      <c r="R6" s="29">
        <f t="shared" ref="R6:R59" si="5">IF(OR(AND(L6=0,M6&gt;0),AND(L6&gt;0,M6=0)),0,1)</f>
        <v>1</v>
      </c>
    </row>
    <row r="7" spans="1:18" ht="20.100000000000001" customHeight="1" x14ac:dyDescent="0.3">
      <c r="B7" s="40" t="s">
        <v>2389</v>
      </c>
      <c r="C7" s="34" t="s">
        <v>2390</v>
      </c>
      <c r="D7" s="34" t="s">
        <v>2391</v>
      </c>
      <c r="E7" s="34" t="s">
        <v>2392</v>
      </c>
      <c r="F7" s="34" t="s">
        <v>2385</v>
      </c>
      <c r="G7" s="35">
        <v>167</v>
      </c>
      <c r="H7" s="36">
        <v>0.4</v>
      </c>
      <c r="I7" s="69"/>
      <c r="J7" s="70"/>
      <c r="K7" s="39">
        <f t="shared" si="0"/>
        <v>0</v>
      </c>
      <c r="L7" s="69"/>
      <c r="M7" s="70"/>
      <c r="N7" s="41">
        <f t="shared" si="1"/>
        <v>0</v>
      </c>
      <c r="O7" s="37">
        <f t="shared" si="2"/>
        <v>0</v>
      </c>
      <c r="P7" s="37">
        <f t="shared" si="3"/>
        <v>0</v>
      </c>
      <c r="Q7" s="29">
        <f t="shared" si="4"/>
        <v>1</v>
      </c>
      <c r="R7" s="29">
        <f t="shared" si="5"/>
        <v>1</v>
      </c>
    </row>
    <row r="8" spans="1:18" ht="20.100000000000001" customHeight="1" x14ac:dyDescent="0.3">
      <c r="B8" s="40" t="s">
        <v>2393</v>
      </c>
      <c r="C8" s="34" t="s">
        <v>2394</v>
      </c>
      <c r="D8" s="34" t="s">
        <v>1130</v>
      </c>
      <c r="E8" s="34" t="s">
        <v>2395</v>
      </c>
      <c r="F8" s="34" t="s">
        <v>2385</v>
      </c>
      <c r="G8" s="35">
        <v>25.333333333333332</v>
      </c>
      <c r="H8" s="36">
        <v>0.2</v>
      </c>
      <c r="I8" s="69"/>
      <c r="J8" s="70"/>
      <c r="K8" s="39">
        <f t="shared" si="0"/>
        <v>0</v>
      </c>
      <c r="L8" s="69"/>
      <c r="M8" s="70"/>
      <c r="N8" s="41">
        <f t="shared" si="1"/>
        <v>0</v>
      </c>
      <c r="O8" s="37">
        <f t="shared" si="2"/>
        <v>0</v>
      </c>
      <c r="P8" s="37">
        <f t="shared" si="3"/>
        <v>0</v>
      </c>
      <c r="Q8" s="29">
        <f t="shared" si="4"/>
        <v>1</v>
      </c>
      <c r="R8" s="29">
        <f t="shared" si="5"/>
        <v>1</v>
      </c>
    </row>
    <row r="9" spans="1:18" ht="20.100000000000001" customHeight="1" x14ac:dyDescent="0.3">
      <c r="B9" s="40" t="s">
        <v>2396</v>
      </c>
      <c r="C9" s="34" t="s">
        <v>2397</v>
      </c>
      <c r="D9" s="34" t="s">
        <v>391</v>
      </c>
      <c r="E9" s="34" t="s">
        <v>2398</v>
      </c>
      <c r="F9" s="34" t="s">
        <v>2385</v>
      </c>
      <c r="G9" s="35">
        <v>52</v>
      </c>
      <c r="H9" s="36">
        <v>0.2</v>
      </c>
      <c r="I9" s="69"/>
      <c r="J9" s="70"/>
      <c r="K9" s="39">
        <f t="shared" si="0"/>
        <v>0</v>
      </c>
      <c r="L9" s="69"/>
      <c r="M9" s="70"/>
      <c r="N9" s="41">
        <f t="shared" si="1"/>
        <v>0</v>
      </c>
      <c r="O9" s="37">
        <f t="shared" si="2"/>
        <v>0</v>
      </c>
      <c r="P9" s="37">
        <f t="shared" si="3"/>
        <v>0</v>
      </c>
      <c r="Q9" s="29">
        <f t="shared" si="4"/>
        <v>1</v>
      </c>
      <c r="R9" s="29">
        <f t="shared" si="5"/>
        <v>1</v>
      </c>
    </row>
    <row r="10" spans="1:18" ht="20.100000000000001" customHeight="1" x14ac:dyDescent="0.3">
      <c r="B10" s="40" t="s">
        <v>2399</v>
      </c>
      <c r="C10" s="34" t="s">
        <v>2400</v>
      </c>
      <c r="D10" s="34" t="s">
        <v>2401</v>
      </c>
      <c r="E10" s="34" t="s">
        <v>2402</v>
      </c>
      <c r="F10" s="34" t="s">
        <v>2385</v>
      </c>
      <c r="G10" s="35">
        <v>27.333333333333332</v>
      </c>
      <c r="H10" s="36">
        <v>0.2</v>
      </c>
      <c r="I10" s="69"/>
      <c r="J10" s="70"/>
      <c r="K10" s="39">
        <f t="shared" si="0"/>
        <v>0</v>
      </c>
      <c r="L10" s="69"/>
      <c r="M10" s="70"/>
      <c r="N10" s="41">
        <f t="shared" si="1"/>
        <v>0</v>
      </c>
      <c r="O10" s="37">
        <f t="shared" si="2"/>
        <v>0</v>
      </c>
      <c r="P10" s="37">
        <f t="shared" si="3"/>
        <v>0</v>
      </c>
      <c r="Q10" s="29">
        <f t="shared" si="4"/>
        <v>1</v>
      </c>
      <c r="R10" s="29">
        <f t="shared" si="5"/>
        <v>1</v>
      </c>
    </row>
    <row r="11" spans="1:18" ht="20.100000000000001" customHeight="1" x14ac:dyDescent="0.3">
      <c r="B11" s="40" t="s">
        <v>2403</v>
      </c>
      <c r="C11" s="34" t="s">
        <v>2404</v>
      </c>
      <c r="D11" s="34" t="s">
        <v>2405</v>
      </c>
      <c r="E11" s="34" t="s">
        <v>2402</v>
      </c>
      <c r="F11" s="34" t="s">
        <v>2385</v>
      </c>
      <c r="G11" s="35">
        <v>122.33333333333333</v>
      </c>
      <c r="H11" s="36">
        <v>0.4</v>
      </c>
      <c r="I11" s="69"/>
      <c r="J11" s="70"/>
      <c r="K11" s="39">
        <f t="shared" si="0"/>
        <v>0</v>
      </c>
      <c r="L11" s="69"/>
      <c r="M11" s="70"/>
      <c r="N11" s="41">
        <f t="shared" si="1"/>
        <v>0</v>
      </c>
      <c r="O11" s="37">
        <f t="shared" si="2"/>
        <v>0</v>
      </c>
      <c r="P11" s="37">
        <f t="shared" si="3"/>
        <v>0</v>
      </c>
      <c r="Q11" s="29">
        <f t="shared" si="4"/>
        <v>1</v>
      </c>
      <c r="R11" s="29">
        <f t="shared" si="5"/>
        <v>1</v>
      </c>
    </row>
    <row r="12" spans="1:18" ht="20.100000000000001" customHeight="1" x14ac:dyDescent="0.3">
      <c r="B12" s="40" t="s">
        <v>2406</v>
      </c>
      <c r="C12" s="34" t="s">
        <v>2407</v>
      </c>
      <c r="D12" s="34" t="s">
        <v>2408</v>
      </c>
      <c r="E12" s="34" t="s">
        <v>2402</v>
      </c>
      <c r="F12" s="34" t="s">
        <v>2385</v>
      </c>
      <c r="G12" s="35">
        <v>61.333333333333336</v>
      </c>
      <c r="H12" s="36">
        <v>0.2</v>
      </c>
      <c r="I12" s="69"/>
      <c r="J12" s="70"/>
      <c r="K12" s="39">
        <f t="shared" si="0"/>
        <v>0</v>
      </c>
      <c r="L12" s="69"/>
      <c r="M12" s="70"/>
      <c r="N12" s="41">
        <f t="shared" si="1"/>
        <v>0</v>
      </c>
      <c r="O12" s="37">
        <f t="shared" si="2"/>
        <v>0</v>
      </c>
      <c r="P12" s="37">
        <f t="shared" si="3"/>
        <v>0</v>
      </c>
      <c r="Q12" s="29">
        <f t="shared" si="4"/>
        <v>1</v>
      </c>
      <c r="R12" s="29">
        <f t="shared" si="5"/>
        <v>1</v>
      </c>
    </row>
    <row r="13" spans="1:18" ht="20.100000000000001" customHeight="1" x14ac:dyDescent="0.3">
      <c r="B13" s="40" t="s">
        <v>2409</v>
      </c>
      <c r="C13" s="34" t="s">
        <v>2410</v>
      </c>
      <c r="D13" s="34" t="s">
        <v>2411</v>
      </c>
      <c r="E13" s="34" t="s">
        <v>2412</v>
      </c>
      <c r="F13" s="34" t="s">
        <v>2385</v>
      </c>
      <c r="G13" s="35">
        <v>47.333333333333336</v>
      </c>
      <c r="H13" s="36">
        <v>0.2</v>
      </c>
      <c r="I13" s="69"/>
      <c r="J13" s="70"/>
      <c r="K13" s="39">
        <f t="shared" si="0"/>
        <v>0</v>
      </c>
      <c r="L13" s="69"/>
      <c r="M13" s="70"/>
      <c r="N13" s="41">
        <f t="shared" si="1"/>
        <v>0</v>
      </c>
      <c r="O13" s="37">
        <f t="shared" si="2"/>
        <v>0</v>
      </c>
      <c r="P13" s="37">
        <f t="shared" si="3"/>
        <v>0</v>
      </c>
      <c r="Q13" s="29">
        <f t="shared" si="4"/>
        <v>1</v>
      </c>
      <c r="R13" s="29">
        <f t="shared" si="5"/>
        <v>1</v>
      </c>
    </row>
    <row r="14" spans="1:18" ht="20.100000000000001" customHeight="1" x14ac:dyDescent="0.3">
      <c r="B14" s="40" t="s">
        <v>2413</v>
      </c>
      <c r="C14" s="34" t="s">
        <v>2414</v>
      </c>
      <c r="D14" s="34" t="s">
        <v>2415</v>
      </c>
      <c r="E14" s="34" t="s">
        <v>2416</v>
      </c>
      <c r="F14" s="34" t="s">
        <v>2385</v>
      </c>
      <c r="G14" s="35">
        <v>41.666666666666664</v>
      </c>
      <c r="H14" s="36">
        <v>0.2</v>
      </c>
      <c r="I14" s="69"/>
      <c r="J14" s="70"/>
      <c r="K14" s="39">
        <f t="shared" si="0"/>
        <v>0</v>
      </c>
      <c r="L14" s="69"/>
      <c r="M14" s="70"/>
      <c r="N14" s="41">
        <f t="shared" si="1"/>
        <v>0</v>
      </c>
      <c r="O14" s="37">
        <f t="shared" si="2"/>
        <v>0</v>
      </c>
      <c r="P14" s="37">
        <f t="shared" si="3"/>
        <v>0</v>
      </c>
      <c r="Q14" s="29">
        <f t="shared" si="4"/>
        <v>1</v>
      </c>
      <c r="R14" s="29">
        <f t="shared" si="5"/>
        <v>1</v>
      </c>
    </row>
    <row r="15" spans="1:18" ht="20.100000000000001" customHeight="1" x14ac:dyDescent="0.3">
      <c r="B15" s="40" t="s">
        <v>2417</v>
      </c>
      <c r="C15" s="34" t="s">
        <v>2418</v>
      </c>
      <c r="D15" s="34" t="s">
        <v>1732</v>
      </c>
      <c r="E15" s="34" t="s">
        <v>2419</v>
      </c>
      <c r="F15" s="34" t="s">
        <v>2385</v>
      </c>
      <c r="G15" s="35">
        <v>41.333333333333336</v>
      </c>
      <c r="H15" s="36">
        <v>0.2</v>
      </c>
      <c r="I15" s="69"/>
      <c r="J15" s="70"/>
      <c r="K15" s="39">
        <f t="shared" si="0"/>
        <v>0</v>
      </c>
      <c r="L15" s="69"/>
      <c r="M15" s="70"/>
      <c r="N15" s="41">
        <f t="shared" si="1"/>
        <v>0</v>
      </c>
      <c r="O15" s="37">
        <f t="shared" si="2"/>
        <v>0</v>
      </c>
      <c r="P15" s="37">
        <f t="shared" si="3"/>
        <v>0</v>
      </c>
      <c r="Q15" s="29">
        <f t="shared" si="4"/>
        <v>1</v>
      </c>
      <c r="R15" s="29">
        <f t="shared" si="5"/>
        <v>1</v>
      </c>
    </row>
    <row r="16" spans="1:18" ht="20.100000000000001" customHeight="1" x14ac:dyDescent="0.3">
      <c r="B16" s="40" t="s">
        <v>2420</v>
      </c>
      <c r="C16" s="34" t="s">
        <v>2421</v>
      </c>
      <c r="D16" s="34" t="s">
        <v>2422</v>
      </c>
      <c r="E16" s="34" t="s">
        <v>756</v>
      </c>
      <c r="F16" s="34" t="s">
        <v>2385</v>
      </c>
      <c r="G16" s="35">
        <v>74.666666666666671</v>
      </c>
      <c r="H16" s="36">
        <v>0.2</v>
      </c>
      <c r="I16" s="69"/>
      <c r="J16" s="70"/>
      <c r="K16" s="39">
        <f t="shared" si="0"/>
        <v>0</v>
      </c>
      <c r="L16" s="69"/>
      <c r="M16" s="70"/>
      <c r="N16" s="41">
        <f t="shared" si="1"/>
        <v>0</v>
      </c>
      <c r="O16" s="37">
        <f t="shared" si="2"/>
        <v>0</v>
      </c>
      <c r="P16" s="37">
        <f t="shared" si="3"/>
        <v>0</v>
      </c>
      <c r="Q16" s="29">
        <f t="shared" si="4"/>
        <v>1</v>
      </c>
      <c r="R16" s="29">
        <f t="shared" si="5"/>
        <v>1</v>
      </c>
    </row>
    <row r="17" spans="2:18" ht="20.100000000000001" customHeight="1" x14ac:dyDescent="0.3">
      <c r="B17" s="40" t="s">
        <v>2423</v>
      </c>
      <c r="C17" s="34" t="s">
        <v>2424</v>
      </c>
      <c r="D17" s="34" t="s">
        <v>2425</v>
      </c>
      <c r="E17" s="34" t="s">
        <v>2426</v>
      </c>
      <c r="F17" s="34" t="s">
        <v>2385</v>
      </c>
      <c r="G17" s="35">
        <v>55</v>
      </c>
      <c r="H17" s="36">
        <v>0.2</v>
      </c>
      <c r="I17" s="69"/>
      <c r="J17" s="70"/>
      <c r="K17" s="39">
        <f t="shared" si="0"/>
        <v>0</v>
      </c>
      <c r="L17" s="69"/>
      <c r="M17" s="70"/>
      <c r="N17" s="41">
        <f t="shared" si="1"/>
        <v>0</v>
      </c>
      <c r="O17" s="37">
        <f t="shared" si="2"/>
        <v>0</v>
      </c>
      <c r="P17" s="37">
        <f t="shared" si="3"/>
        <v>0</v>
      </c>
      <c r="Q17" s="29">
        <f t="shared" si="4"/>
        <v>1</v>
      </c>
      <c r="R17" s="29">
        <f t="shared" si="5"/>
        <v>1</v>
      </c>
    </row>
    <row r="18" spans="2:18" ht="20.100000000000001" customHeight="1" x14ac:dyDescent="0.3">
      <c r="B18" s="40" t="s">
        <v>2427</v>
      </c>
      <c r="C18" s="34" t="s">
        <v>2428</v>
      </c>
      <c r="D18" s="34" t="s">
        <v>2429</v>
      </c>
      <c r="E18" s="34" t="s">
        <v>2430</v>
      </c>
      <c r="F18" s="34" t="s">
        <v>2385</v>
      </c>
      <c r="G18" s="35">
        <v>30.666666666666668</v>
      </c>
      <c r="H18" s="36">
        <v>0.2</v>
      </c>
      <c r="I18" s="69"/>
      <c r="J18" s="70"/>
      <c r="K18" s="39">
        <f t="shared" si="0"/>
        <v>0</v>
      </c>
      <c r="L18" s="69"/>
      <c r="M18" s="70"/>
      <c r="N18" s="41">
        <f t="shared" si="1"/>
        <v>0</v>
      </c>
      <c r="O18" s="37">
        <f t="shared" si="2"/>
        <v>0</v>
      </c>
      <c r="P18" s="37">
        <f t="shared" si="3"/>
        <v>0</v>
      </c>
      <c r="Q18" s="29">
        <f t="shared" si="4"/>
        <v>1</v>
      </c>
      <c r="R18" s="29">
        <f t="shared" si="5"/>
        <v>1</v>
      </c>
    </row>
    <row r="19" spans="2:18" ht="20.100000000000001" customHeight="1" x14ac:dyDescent="0.3">
      <c r="B19" s="40" t="s">
        <v>2431</v>
      </c>
      <c r="C19" s="34" t="s">
        <v>2432</v>
      </c>
      <c r="D19" s="34" t="s">
        <v>334</v>
      </c>
      <c r="E19" s="34" t="s">
        <v>2433</v>
      </c>
      <c r="F19" s="34" t="s">
        <v>2385</v>
      </c>
      <c r="G19" s="35">
        <v>41</v>
      </c>
      <c r="H19" s="36">
        <v>0.2</v>
      </c>
      <c r="I19" s="69"/>
      <c r="J19" s="70"/>
      <c r="K19" s="39">
        <f t="shared" si="0"/>
        <v>0</v>
      </c>
      <c r="L19" s="69"/>
      <c r="M19" s="70"/>
      <c r="N19" s="41">
        <f t="shared" si="1"/>
        <v>0</v>
      </c>
      <c r="O19" s="37">
        <f t="shared" si="2"/>
        <v>0</v>
      </c>
      <c r="P19" s="37">
        <f t="shared" si="3"/>
        <v>0</v>
      </c>
      <c r="Q19" s="29">
        <f t="shared" si="4"/>
        <v>1</v>
      </c>
      <c r="R19" s="29">
        <f t="shared" si="5"/>
        <v>1</v>
      </c>
    </row>
    <row r="20" spans="2:18" ht="20.100000000000001" customHeight="1" x14ac:dyDescent="0.3">
      <c r="B20" s="40" t="s">
        <v>2434</v>
      </c>
      <c r="C20" s="34" t="s">
        <v>2435</v>
      </c>
      <c r="D20" s="34" t="s">
        <v>634</v>
      </c>
      <c r="E20" s="34" t="s">
        <v>2433</v>
      </c>
      <c r="F20" s="34" t="s">
        <v>2385</v>
      </c>
      <c r="G20" s="35">
        <v>38.666666666666664</v>
      </c>
      <c r="H20" s="36">
        <v>0.2</v>
      </c>
      <c r="I20" s="69"/>
      <c r="J20" s="70"/>
      <c r="K20" s="39">
        <f t="shared" si="0"/>
        <v>0</v>
      </c>
      <c r="L20" s="69"/>
      <c r="M20" s="70"/>
      <c r="N20" s="41">
        <f t="shared" si="1"/>
        <v>0</v>
      </c>
      <c r="O20" s="37">
        <f t="shared" si="2"/>
        <v>0</v>
      </c>
      <c r="P20" s="37">
        <f t="shared" si="3"/>
        <v>0</v>
      </c>
      <c r="Q20" s="29">
        <f t="shared" si="4"/>
        <v>1</v>
      </c>
      <c r="R20" s="29">
        <f t="shared" si="5"/>
        <v>1</v>
      </c>
    </row>
    <row r="21" spans="2:18" ht="20.100000000000001" customHeight="1" x14ac:dyDescent="0.3">
      <c r="B21" s="40" t="s">
        <v>2436</v>
      </c>
      <c r="C21" s="34" t="s">
        <v>2437</v>
      </c>
      <c r="D21" s="34" t="s">
        <v>2438</v>
      </c>
      <c r="E21" s="34" t="s">
        <v>2439</v>
      </c>
      <c r="F21" s="34" t="s">
        <v>2385</v>
      </c>
      <c r="G21" s="35">
        <v>171.33333333333334</v>
      </c>
      <c r="H21" s="36">
        <v>0.4</v>
      </c>
      <c r="I21" s="69"/>
      <c r="J21" s="70"/>
      <c r="K21" s="39">
        <f t="shared" si="0"/>
        <v>0</v>
      </c>
      <c r="L21" s="69"/>
      <c r="M21" s="70"/>
      <c r="N21" s="41">
        <f t="shared" si="1"/>
        <v>0</v>
      </c>
      <c r="O21" s="37">
        <f t="shared" si="2"/>
        <v>0</v>
      </c>
      <c r="P21" s="37">
        <f t="shared" si="3"/>
        <v>0</v>
      </c>
      <c r="Q21" s="29">
        <f t="shared" si="4"/>
        <v>1</v>
      </c>
      <c r="R21" s="29">
        <f t="shared" si="5"/>
        <v>1</v>
      </c>
    </row>
    <row r="22" spans="2:18" ht="20.100000000000001" customHeight="1" x14ac:dyDescent="0.3">
      <c r="B22" s="40" t="s">
        <v>2440</v>
      </c>
      <c r="C22" s="34" t="s">
        <v>2441</v>
      </c>
      <c r="D22" s="34" t="s">
        <v>2442</v>
      </c>
      <c r="E22" s="34" t="s">
        <v>2443</v>
      </c>
      <c r="F22" s="34" t="s">
        <v>2385</v>
      </c>
      <c r="G22" s="35">
        <v>82.666666666666671</v>
      </c>
      <c r="H22" s="36">
        <v>0.2</v>
      </c>
      <c r="I22" s="69"/>
      <c r="J22" s="70"/>
      <c r="K22" s="39">
        <f t="shared" si="0"/>
        <v>0</v>
      </c>
      <c r="L22" s="69"/>
      <c r="M22" s="70"/>
      <c r="N22" s="41">
        <f t="shared" si="1"/>
        <v>0</v>
      </c>
      <c r="O22" s="37">
        <f t="shared" si="2"/>
        <v>0</v>
      </c>
      <c r="P22" s="37">
        <f t="shared" si="3"/>
        <v>0</v>
      </c>
      <c r="Q22" s="29">
        <f t="shared" si="4"/>
        <v>1</v>
      </c>
      <c r="R22" s="29">
        <f t="shared" si="5"/>
        <v>1</v>
      </c>
    </row>
    <row r="23" spans="2:18" ht="20.100000000000001" customHeight="1" x14ac:dyDescent="0.3">
      <c r="B23" s="40" t="s">
        <v>2444</v>
      </c>
      <c r="C23" s="34" t="s">
        <v>2445</v>
      </c>
      <c r="D23" s="34" t="s">
        <v>2446</v>
      </c>
      <c r="E23" s="34" t="s">
        <v>2447</v>
      </c>
      <c r="F23" s="34" t="s">
        <v>2385</v>
      </c>
      <c r="G23" s="35">
        <v>61.666666666666664</v>
      </c>
      <c r="H23" s="36">
        <v>0.2</v>
      </c>
      <c r="I23" s="69"/>
      <c r="J23" s="70"/>
      <c r="K23" s="39">
        <f t="shared" si="0"/>
        <v>0</v>
      </c>
      <c r="L23" s="69"/>
      <c r="M23" s="70"/>
      <c r="N23" s="41">
        <f t="shared" si="1"/>
        <v>0</v>
      </c>
      <c r="O23" s="37">
        <f t="shared" si="2"/>
        <v>0</v>
      </c>
      <c r="P23" s="37">
        <f t="shared" si="3"/>
        <v>0</v>
      </c>
      <c r="Q23" s="29">
        <f t="shared" si="4"/>
        <v>1</v>
      </c>
      <c r="R23" s="29">
        <f t="shared" si="5"/>
        <v>1</v>
      </c>
    </row>
    <row r="24" spans="2:18" ht="20.100000000000001" customHeight="1" x14ac:dyDescent="0.3">
      <c r="B24" s="40" t="s">
        <v>2448</v>
      </c>
      <c r="C24" s="34" t="s">
        <v>2449</v>
      </c>
      <c r="D24" s="34" t="s">
        <v>401</v>
      </c>
      <c r="E24" s="34" t="s">
        <v>2450</v>
      </c>
      <c r="F24" s="34" t="s">
        <v>2385</v>
      </c>
      <c r="G24" s="35">
        <v>22</v>
      </c>
      <c r="H24" s="36">
        <v>0.2</v>
      </c>
      <c r="I24" s="69"/>
      <c r="J24" s="70"/>
      <c r="K24" s="39">
        <f t="shared" si="0"/>
        <v>0</v>
      </c>
      <c r="L24" s="69"/>
      <c r="M24" s="70"/>
      <c r="N24" s="41">
        <f t="shared" si="1"/>
        <v>0</v>
      </c>
      <c r="O24" s="37">
        <f t="shared" si="2"/>
        <v>0</v>
      </c>
      <c r="P24" s="37">
        <f t="shared" si="3"/>
        <v>0</v>
      </c>
      <c r="Q24" s="29">
        <f t="shared" si="4"/>
        <v>1</v>
      </c>
      <c r="R24" s="29">
        <f t="shared" si="5"/>
        <v>1</v>
      </c>
    </row>
    <row r="25" spans="2:18" ht="20.100000000000001" customHeight="1" x14ac:dyDescent="0.3">
      <c r="B25" s="40" t="s">
        <v>2451</v>
      </c>
      <c r="C25" s="34" t="s">
        <v>2452</v>
      </c>
      <c r="D25" s="34" t="s">
        <v>255</v>
      </c>
      <c r="E25" s="34" t="s">
        <v>2453</v>
      </c>
      <c r="F25" s="34" t="s">
        <v>2385</v>
      </c>
      <c r="G25" s="35">
        <v>97</v>
      </c>
      <c r="H25" s="36">
        <v>0.2</v>
      </c>
      <c r="I25" s="69"/>
      <c r="J25" s="70"/>
      <c r="K25" s="39">
        <f t="shared" si="0"/>
        <v>0</v>
      </c>
      <c r="L25" s="69"/>
      <c r="M25" s="70"/>
      <c r="N25" s="41">
        <f t="shared" si="1"/>
        <v>0</v>
      </c>
      <c r="O25" s="37">
        <f t="shared" si="2"/>
        <v>0</v>
      </c>
      <c r="P25" s="37">
        <f t="shared" si="3"/>
        <v>0</v>
      </c>
      <c r="Q25" s="29">
        <f t="shared" si="4"/>
        <v>1</v>
      </c>
      <c r="R25" s="29">
        <f t="shared" si="5"/>
        <v>1</v>
      </c>
    </row>
    <row r="26" spans="2:18" ht="20.100000000000001" customHeight="1" x14ac:dyDescent="0.3">
      <c r="B26" s="40" t="s">
        <v>2454</v>
      </c>
      <c r="C26" s="34" t="s">
        <v>2455</v>
      </c>
      <c r="D26" s="34" t="s">
        <v>2456</v>
      </c>
      <c r="E26" s="34" t="s">
        <v>2457</v>
      </c>
      <c r="F26" s="34" t="s">
        <v>2385</v>
      </c>
      <c r="G26" s="35">
        <v>83.333333333333329</v>
      </c>
      <c r="H26" s="36">
        <v>0.2</v>
      </c>
      <c r="I26" s="69"/>
      <c r="J26" s="70"/>
      <c r="K26" s="39">
        <f t="shared" si="0"/>
        <v>0</v>
      </c>
      <c r="L26" s="69"/>
      <c r="M26" s="70"/>
      <c r="N26" s="41">
        <f t="shared" si="1"/>
        <v>0</v>
      </c>
      <c r="O26" s="37">
        <f t="shared" si="2"/>
        <v>0</v>
      </c>
      <c r="P26" s="37">
        <f t="shared" si="3"/>
        <v>0</v>
      </c>
      <c r="Q26" s="29">
        <f t="shared" si="4"/>
        <v>1</v>
      </c>
      <c r="R26" s="29">
        <f t="shared" si="5"/>
        <v>1</v>
      </c>
    </row>
    <row r="27" spans="2:18" ht="20.100000000000001" customHeight="1" x14ac:dyDescent="0.3">
      <c r="B27" s="40" t="s">
        <v>2458</v>
      </c>
      <c r="C27" s="34" t="s">
        <v>2459</v>
      </c>
      <c r="D27" s="34" t="s">
        <v>251</v>
      </c>
      <c r="E27" s="34" t="s">
        <v>2460</v>
      </c>
      <c r="F27" s="34" t="s">
        <v>2385</v>
      </c>
      <c r="G27" s="35">
        <v>49.333333333333336</v>
      </c>
      <c r="H27" s="36">
        <v>0.2</v>
      </c>
      <c r="I27" s="69"/>
      <c r="J27" s="70"/>
      <c r="K27" s="39">
        <f t="shared" si="0"/>
        <v>0</v>
      </c>
      <c r="L27" s="69"/>
      <c r="M27" s="70"/>
      <c r="N27" s="41">
        <f t="shared" si="1"/>
        <v>0</v>
      </c>
      <c r="O27" s="37">
        <f t="shared" si="2"/>
        <v>0</v>
      </c>
      <c r="P27" s="37">
        <f t="shared" si="3"/>
        <v>0</v>
      </c>
      <c r="Q27" s="29">
        <f t="shared" si="4"/>
        <v>1</v>
      </c>
      <c r="R27" s="29">
        <f t="shared" si="5"/>
        <v>1</v>
      </c>
    </row>
    <row r="28" spans="2:18" ht="20.100000000000001" customHeight="1" x14ac:dyDescent="0.3">
      <c r="B28" s="40" t="s">
        <v>2461</v>
      </c>
      <c r="C28" s="34" t="s">
        <v>2462</v>
      </c>
      <c r="D28" s="34" t="s">
        <v>2463</v>
      </c>
      <c r="E28" s="34" t="s">
        <v>2464</v>
      </c>
      <c r="F28" s="34" t="s">
        <v>2385</v>
      </c>
      <c r="G28" s="35">
        <v>46</v>
      </c>
      <c r="H28" s="36">
        <v>0.2</v>
      </c>
      <c r="I28" s="69"/>
      <c r="J28" s="70"/>
      <c r="K28" s="39">
        <f t="shared" si="0"/>
        <v>0</v>
      </c>
      <c r="L28" s="69"/>
      <c r="M28" s="70"/>
      <c r="N28" s="41">
        <f t="shared" si="1"/>
        <v>0</v>
      </c>
      <c r="O28" s="37">
        <f t="shared" si="2"/>
        <v>0</v>
      </c>
      <c r="P28" s="37">
        <f t="shared" si="3"/>
        <v>0</v>
      </c>
      <c r="Q28" s="29">
        <f t="shared" si="4"/>
        <v>1</v>
      </c>
      <c r="R28" s="29">
        <f t="shared" si="5"/>
        <v>1</v>
      </c>
    </row>
    <row r="29" spans="2:18" ht="20.100000000000001" customHeight="1" x14ac:dyDescent="0.3">
      <c r="B29" s="40" t="s">
        <v>2465</v>
      </c>
      <c r="C29" s="34" t="s">
        <v>2466</v>
      </c>
      <c r="D29" s="34" t="s">
        <v>2467</v>
      </c>
      <c r="E29" s="34" t="s">
        <v>2468</v>
      </c>
      <c r="F29" s="34" t="s">
        <v>2385</v>
      </c>
      <c r="G29" s="35">
        <v>43</v>
      </c>
      <c r="H29" s="36">
        <v>0.2</v>
      </c>
      <c r="I29" s="69"/>
      <c r="J29" s="70"/>
      <c r="K29" s="39">
        <f t="shared" si="0"/>
        <v>0</v>
      </c>
      <c r="L29" s="69"/>
      <c r="M29" s="70"/>
      <c r="N29" s="41">
        <f t="shared" si="1"/>
        <v>0</v>
      </c>
      <c r="O29" s="37">
        <f t="shared" si="2"/>
        <v>0</v>
      </c>
      <c r="P29" s="37">
        <f t="shared" si="3"/>
        <v>0</v>
      </c>
      <c r="Q29" s="29">
        <f t="shared" si="4"/>
        <v>1</v>
      </c>
      <c r="R29" s="29">
        <f t="shared" si="5"/>
        <v>1</v>
      </c>
    </row>
    <row r="30" spans="2:18" ht="20.100000000000001" customHeight="1" x14ac:dyDescent="0.3">
      <c r="B30" s="40" t="s">
        <v>2469</v>
      </c>
      <c r="C30" s="34" t="s">
        <v>2470</v>
      </c>
      <c r="D30" s="34" t="s">
        <v>2471</v>
      </c>
      <c r="E30" s="34" t="s">
        <v>2472</v>
      </c>
      <c r="F30" s="34" t="s">
        <v>2385</v>
      </c>
      <c r="G30" s="35">
        <v>116.33333333333333</v>
      </c>
      <c r="H30" s="36">
        <v>0.4</v>
      </c>
      <c r="I30" s="69"/>
      <c r="J30" s="70"/>
      <c r="K30" s="39">
        <f t="shared" si="0"/>
        <v>0</v>
      </c>
      <c r="L30" s="69"/>
      <c r="M30" s="70"/>
      <c r="N30" s="41">
        <f t="shared" si="1"/>
        <v>0</v>
      </c>
      <c r="O30" s="37">
        <f t="shared" si="2"/>
        <v>0</v>
      </c>
      <c r="P30" s="37">
        <f t="shared" si="3"/>
        <v>0</v>
      </c>
      <c r="Q30" s="29">
        <f t="shared" si="4"/>
        <v>1</v>
      </c>
      <c r="R30" s="29">
        <f t="shared" si="5"/>
        <v>1</v>
      </c>
    </row>
    <row r="31" spans="2:18" ht="20.100000000000001" customHeight="1" x14ac:dyDescent="0.3">
      <c r="B31" s="40" t="s">
        <v>2473</v>
      </c>
      <c r="C31" s="34" t="s">
        <v>2474</v>
      </c>
      <c r="D31" s="34" t="s">
        <v>2475</v>
      </c>
      <c r="E31" s="34" t="s">
        <v>2476</v>
      </c>
      <c r="F31" s="34" t="s">
        <v>2385</v>
      </c>
      <c r="G31" s="35">
        <v>146.33333333333334</v>
      </c>
      <c r="H31" s="36">
        <v>0.4</v>
      </c>
      <c r="I31" s="69"/>
      <c r="J31" s="70"/>
      <c r="K31" s="39">
        <f t="shared" si="0"/>
        <v>0</v>
      </c>
      <c r="L31" s="69"/>
      <c r="M31" s="70"/>
      <c r="N31" s="41">
        <f t="shared" si="1"/>
        <v>0</v>
      </c>
      <c r="O31" s="37">
        <f t="shared" si="2"/>
        <v>0</v>
      </c>
      <c r="P31" s="37">
        <f t="shared" si="3"/>
        <v>0</v>
      </c>
      <c r="Q31" s="29">
        <f t="shared" si="4"/>
        <v>1</v>
      </c>
      <c r="R31" s="29">
        <f t="shared" si="5"/>
        <v>1</v>
      </c>
    </row>
    <row r="32" spans="2:18" ht="20.100000000000001" customHeight="1" x14ac:dyDescent="0.3">
      <c r="B32" s="40" t="s">
        <v>2477</v>
      </c>
      <c r="C32" s="34" t="s">
        <v>2478</v>
      </c>
      <c r="D32" s="34" t="s">
        <v>2479</v>
      </c>
      <c r="E32" s="34" t="s">
        <v>2480</v>
      </c>
      <c r="F32" s="34" t="s">
        <v>2385</v>
      </c>
      <c r="G32" s="35">
        <v>127</v>
      </c>
      <c r="H32" s="36">
        <v>0.4</v>
      </c>
      <c r="I32" s="69"/>
      <c r="J32" s="70"/>
      <c r="K32" s="39">
        <f t="shared" si="0"/>
        <v>0</v>
      </c>
      <c r="L32" s="69"/>
      <c r="M32" s="70"/>
      <c r="N32" s="41">
        <f t="shared" si="1"/>
        <v>0</v>
      </c>
      <c r="O32" s="37">
        <f t="shared" si="2"/>
        <v>0</v>
      </c>
      <c r="P32" s="37">
        <f t="shared" si="3"/>
        <v>0</v>
      </c>
      <c r="Q32" s="29">
        <f t="shared" si="4"/>
        <v>1</v>
      </c>
      <c r="R32" s="29">
        <f t="shared" si="5"/>
        <v>1</v>
      </c>
    </row>
    <row r="33" spans="2:18" ht="20.100000000000001" customHeight="1" x14ac:dyDescent="0.3">
      <c r="B33" s="40" t="s">
        <v>2481</v>
      </c>
      <c r="C33" s="34" t="s">
        <v>2482</v>
      </c>
      <c r="D33" s="34" t="s">
        <v>2483</v>
      </c>
      <c r="E33" s="34" t="s">
        <v>2480</v>
      </c>
      <c r="F33" s="34" t="s">
        <v>2385</v>
      </c>
      <c r="G33" s="35">
        <v>66</v>
      </c>
      <c r="H33" s="36">
        <v>0.2</v>
      </c>
      <c r="I33" s="69"/>
      <c r="J33" s="70"/>
      <c r="K33" s="39">
        <f t="shared" si="0"/>
        <v>0</v>
      </c>
      <c r="L33" s="69"/>
      <c r="M33" s="70"/>
      <c r="N33" s="41">
        <f t="shared" si="1"/>
        <v>0</v>
      </c>
      <c r="O33" s="37">
        <f t="shared" si="2"/>
        <v>0</v>
      </c>
      <c r="P33" s="37">
        <f t="shared" si="3"/>
        <v>0</v>
      </c>
      <c r="Q33" s="29">
        <f t="shared" si="4"/>
        <v>1</v>
      </c>
      <c r="R33" s="29">
        <f t="shared" si="5"/>
        <v>1</v>
      </c>
    </row>
    <row r="34" spans="2:18" ht="20.100000000000001" customHeight="1" x14ac:dyDescent="0.3">
      <c r="B34" s="40" t="s">
        <v>2484</v>
      </c>
      <c r="C34" s="34" t="s">
        <v>2485</v>
      </c>
      <c r="D34" s="34" t="s">
        <v>2486</v>
      </c>
      <c r="E34" s="34" t="s">
        <v>2480</v>
      </c>
      <c r="F34" s="34" t="s">
        <v>2385</v>
      </c>
      <c r="G34" s="35">
        <v>56.666666666666664</v>
      </c>
      <c r="H34" s="36">
        <v>0.2</v>
      </c>
      <c r="I34" s="69"/>
      <c r="J34" s="70"/>
      <c r="K34" s="39">
        <f t="shared" si="0"/>
        <v>0</v>
      </c>
      <c r="L34" s="69"/>
      <c r="M34" s="70"/>
      <c r="N34" s="41">
        <f t="shared" si="1"/>
        <v>0</v>
      </c>
      <c r="O34" s="37">
        <f t="shared" si="2"/>
        <v>0</v>
      </c>
      <c r="P34" s="37">
        <f t="shared" si="3"/>
        <v>0</v>
      </c>
      <c r="Q34" s="29">
        <f t="shared" si="4"/>
        <v>1</v>
      </c>
      <c r="R34" s="29">
        <f t="shared" si="5"/>
        <v>1</v>
      </c>
    </row>
    <row r="35" spans="2:18" ht="20.100000000000001" customHeight="1" x14ac:dyDescent="0.3">
      <c r="B35" s="40" t="s">
        <v>2487</v>
      </c>
      <c r="C35" s="34" t="s">
        <v>2488</v>
      </c>
      <c r="D35" s="34" t="s">
        <v>2489</v>
      </c>
      <c r="E35" s="34" t="s">
        <v>2480</v>
      </c>
      <c r="F35" s="34" t="s">
        <v>2385</v>
      </c>
      <c r="G35" s="35">
        <v>58</v>
      </c>
      <c r="H35" s="36">
        <v>0.2</v>
      </c>
      <c r="I35" s="69"/>
      <c r="J35" s="70"/>
      <c r="K35" s="39">
        <f t="shared" si="0"/>
        <v>0</v>
      </c>
      <c r="L35" s="69"/>
      <c r="M35" s="70"/>
      <c r="N35" s="41">
        <f t="shared" si="1"/>
        <v>0</v>
      </c>
      <c r="O35" s="37">
        <f t="shared" si="2"/>
        <v>0</v>
      </c>
      <c r="P35" s="37">
        <f t="shared" si="3"/>
        <v>0</v>
      </c>
      <c r="Q35" s="29">
        <f t="shared" si="4"/>
        <v>1</v>
      </c>
      <c r="R35" s="29">
        <f t="shared" si="5"/>
        <v>1</v>
      </c>
    </row>
    <row r="36" spans="2:18" ht="20.100000000000001" customHeight="1" x14ac:dyDescent="0.3">
      <c r="B36" s="40" t="s">
        <v>2490</v>
      </c>
      <c r="C36" s="34" t="s">
        <v>2491</v>
      </c>
      <c r="D36" s="34" t="s">
        <v>2492</v>
      </c>
      <c r="E36" s="34" t="s">
        <v>2493</v>
      </c>
      <c r="F36" s="34" t="s">
        <v>2385</v>
      </c>
      <c r="G36" s="35">
        <v>55</v>
      </c>
      <c r="H36" s="36">
        <v>0.2</v>
      </c>
      <c r="I36" s="69"/>
      <c r="J36" s="70"/>
      <c r="K36" s="39">
        <f t="shared" si="0"/>
        <v>0</v>
      </c>
      <c r="L36" s="69"/>
      <c r="M36" s="70"/>
      <c r="N36" s="41">
        <f t="shared" si="1"/>
        <v>0</v>
      </c>
      <c r="O36" s="37">
        <f t="shared" ref="O36:O97" si="6">IF(K36+N36&gt;0,1,0)</f>
        <v>0</v>
      </c>
      <c r="P36" s="37">
        <f t="shared" si="3"/>
        <v>0</v>
      </c>
      <c r="Q36" s="29">
        <f t="shared" si="4"/>
        <v>1</v>
      </c>
      <c r="R36" s="29">
        <f t="shared" si="5"/>
        <v>1</v>
      </c>
    </row>
    <row r="37" spans="2:18" ht="20.100000000000001" customHeight="1" x14ac:dyDescent="0.3">
      <c r="B37" s="40" t="s">
        <v>2494</v>
      </c>
      <c r="C37" s="34" t="s">
        <v>2495</v>
      </c>
      <c r="D37" s="34" t="s">
        <v>2496</v>
      </c>
      <c r="E37" s="34" t="s">
        <v>2497</v>
      </c>
      <c r="F37" s="34" t="s">
        <v>2385</v>
      </c>
      <c r="G37" s="35">
        <v>75.666666666666671</v>
      </c>
      <c r="H37" s="36">
        <v>0.2</v>
      </c>
      <c r="I37" s="69"/>
      <c r="J37" s="70"/>
      <c r="K37" s="39">
        <f t="shared" ref="K37:K98" si="7">INT(J37/12*1720*I37)</f>
        <v>0</v>
      </c>
      <c r="L37" s="69"/>
      <c r="M37" s="70"/>
      <c r="N37" s="41">
        <f t="shared" ref="N37:N98" si="8">INT(M37/12*1720*L37)</f>
        <v>0</v>
      </c>
      <c r="O37" s="37">
        <f t="shared" si="6"/>
        <v>0</v>
      </c>
      <c r="P37" s="37">
        <f t="shared" si="3"/>
        <v>0</v>
      </c>
      <c r="Q37" s="29">
        <f t="shared" si="4"/>
        <v>1</v>
      </c>
      <c r="R37" s="29">
        <f t="shared" si="5"/>
        <v>1</v>
      </c>
    </row>
    <row r="38" spans="2:18" ht="20.100000000000001" customHeight="1" x14ac:dyDescent="0.3">
      <c r="B38" s="40" t="s">
        <v>2498</v>
      </c>
      <c r="C38" s="34" t="s">
        <v>2499</v>
      </c>
      <c r="D38" s="34" t="s">
        <v>2500</v>
      </c>
      <c r="E38" s="34" t="s">
        <v>2501</v>
      </c>
      <c r="F38" s="34" t="s">
        <v>2385</v>
      </c>
      <c r="G38" s="35">
        <v>39.666666666666664</v>
      </c>
      <c r="H38" s="36">
        <v>0.2</v>
      </c>
      <c r="I38" s="69"/>
      <c r="J38" s="70"/>
      <c r="K38" s="39">
        <f t="shared" si="7"/>
        <v>0</v>
      </c>
      <c r="L38" s="69"/>
      <c r="M38" s="70"/>
      <c r="N38" s="41">
        <f t="shared" si="8"/>
        <v>0</v>
      </c>
      <c r="O38" s="37">
        <f t="shared" si="6"/>
        <v>0</v>
      </c>
      <c r="P38" s="37">
        <f t="shared" si="3"/>
        <v>0</v>
      </c>
      <c r="Q38" s="29">
        <f t="shared" si="4"/>
        <v>1</v>
      </c>
      <c r="R38" s="29">
        <f t="shared" si="5"/>
        <v>1</v>
      </c>
    </row>
    <row r="39" spans="2:18" ht="20.100000000000001" customHeight="1" x14ac:dyDescent="0.3">
      <c r="B39" s="40" t="s">
        <v>2502</v>
      </c>
      <c r="C39" s="34" t="s">
        <v>2503</v>
      </c>
      <c r="D39" s="34" t="s">
        <v>2504</v>
      </c>
      <c r="E39" s="34" t="s">
        <v>2501</v>
      </c>
      <c r="F39" s="34" t="s">
        <v>2385</v>
      </c>
      <c r="G39" s="35">
        <v>175.66666666666666</v>
      </c>
      <c r="H39" s="36">
        <v>0.4</v>
      </c>
      <c r="I39" s="69"/>
      <c r="J39" s="70"/>
      <c r="K39" s="39">
        <f t="shared" si="7"/>
        <v>0</v>
      </c>
      <c r="L39" s="69"/>
      <c r="M39" s="70"/>
      <c r="N39" s="41">
        <f t="shared" si="8"/>
        <v>0</v>
      </c>
      <c r="O39" s="37">
        <f t="shared" si="6"/>
        <v>0</v>
      </c>
      <c r="P39" s="37">
        <f t="shared" si="3"/>
        <v>0</v>
      </c>
      <c r="Q39" s="29">
        <f t="shared" si="4"/>
        <v>1</v>
      </c>
      <c r="R39" s="29">
        <f t="shared" si="5"/>
        <v>1</v>
      </c>
    </row>
    <row r="40" spans="2:18" ht="20.100000000000001" customHeight="1" x14ac:dyDescent="0.3">
      <c r="B40" s="40" t="s">
        <v>2505</v>
      </c>
      <c r="C40" s="34" t="s">
        <v>2506</v>
      </c>
      <c r="D40" s="34" t="s">
        <v>2507</v>
      </c>
      <c r="E40" s="34" t="s">
        <v>2501</v>
      </c>
      <c r="F40" s="34" t="s">
        <v>2385</v>
      </c>
      <c r="G40" s="35">
        <v>80.666666666666671</v>
      </c>
      <c r="H40" s="36">
        <v>0.2</v>
      </c>
      <c r="I40" s="69"/>
      <c r="J40" s="70"/>
      <c r="K40" s="39">
        <f t="shared" si="7"/>
        <v>0</v>
      </c>
      <c r="L40" s="69"/>
      <c r="M40" s="70"/>
      <c r="N40" s="41">
        <f t="shared" si="8"/>
        <v>0</v>
      </c>
      <c r="O40" s="37">
        <f t="shared" si="6"/>
        <v>0</v>
      </c>
      <c r="P40" s="37">
        <f t="shared" si="3"/>
        <v>0</v>
      </c>
      <c r="Q40" s="29">
        <f t="shared" si="4"/>
        <v>1</v>
      </c>
      <c r="R40" s="29">
        <f t="shared" si="5"/>
        <v>1</v>
      </c>
    </row>
    <row r="41" spans="2:18" ht="20.100000000000001" customHeight="1" x14ac:dyDescent="0.3">
      <c r="B41" s="40" t="s">
        <v>2508</v>
      </c>
      <c r="C41" s="34" t="s">
        <v>2509</v>
      </c>
      <c r="D41" s="34" t="s">
        <v>2510</v>
      </c>
      <c r="E41" s="34" t="s">
        <v>2501</v>
      </c>
      <c r="F41" s="34" t="s">
        <v>2385</v>
      </c>
      <c r="G41" s="35">
        <v>63</v>
      </c>
      <c r="H41" s="36">
        <v>0.2</v>
      </c>
      <c r="I41" s="69"/>
      <c r="J41" s="70"/>
      <c r="K41" s="39">
        <f t="shared" si="7"/>
        <v>0</v>
      </c>
      <c r="L41" s="69"/>
      <c r="M41" s="70"/>
      <c r="N41" s="41">
        <f t="shared" si="8"/>
        <v>0</v>
      </c>
      <c r="O41" s="37">
        <f t="shared" si="6"/>
        <v>0</v>
      </c>
      <c r="P41" s="37">
        <f t="shared" si="3"/>
        <v>0</v>
      </c>
      <c r="Q41" s="29">
        <f t="shared" si="4"/>
        <v>1</v>
      </c>
      <c r="R41" s="29">
        <f t="shared" si="5"/>
        <v>1</v>
      </c>
    </row>
    <row r="42" spans="2:18" ht="20.100000000000001" customHeight="1" x14ac:dyDescent="0.3">
      <c r="B42" s="40" t="s">
        <v>2511</v>
      </c>
      <c r="C42" s="34" t="s">
        <v>2512</v>
      </c>
      <c r="D42" s="34" t="s">
        <v>2513</v>
      </c>
      <c r="E42" s="34" t="s">
        <v>2501</v>
      </c>
      <c r="F42" s="34" t="s">
        <v>2385</v>
      </c>
      <c r="G42" s="35">
        <v>165.66666666666666</v>
      </c>
      <c r="H42" s="36">
        <v>0.4</v>
      </c>
      <c r="I42" s="69"/>
      <c r="J42" s="70"/>
      <c r="K42" s="39">
        <f t="shared" si="7"/>
        <v>0</v>
      </c>
      <c r="L42" s="69"/>
      <c r="M42" s="70"/>
      <c r="N42" s="41">
        <f t="shared" si="8"/>
        <v>0</v>
      </c>
      <c r="O42" s="37">
        <f t="shared" si="6"/>
        <v>0</v>
      </c>
      <c r="P42" s="37">
        <f t="shared" si="3"/>
        <v>0</v>
      </c>
      <c r="Q42" s="29">
        <f t="shared" si="4"/>
        <v>1</v>
      </c>
      <c r="R42" s="29">
        <f t="shared" si="5"/>
        <v>1</v>
      </c>
    </row>
    <row r="43" spans="2:18" ht="20.100000000000001" customHeight="1" x14ac:dyDescent="0.3">
      <c r="B43" s="40" t="s">
        <v>2514</v>
      </c>
      <c r="C43" s="34" t="s">
        <v>2515</v>
      </c>
      <c r="D43" s="34" t="s">
        <v>2516</v>
      </c>
      <c r="E43" s="34" t="s">
        <v>2517</v>
      </c>
      <c r="F43" s="34" t="s">
        <v>2385</v>
      </c>
      <c r="G43" s="35">
        <v>51.333333333333336</v>
      </c>
      <c r="H43" s="36">
        <v>0.2</v>
      </c>
      <c r="I43" s="69"/>
      <c r="J43" s="70"/>
      <c r="K43" s="39">
        <f t="shared" si="7"/>
        <v>0</v>
      </c>
      <c r="L43" s="69"/>
      <c r="M43" s="70"/>
      <c r="N43" s="41">
        <f t="shared" si="8"/>
        <v>0</v>
      </c>
      <c r="O43" s="37">
        <f t="shared" si="6"/>
        <v>0</v>
      </c>
      <c r="P43" s="37">
        <f t="shared" si="3"/>
        <v>0</v>
      </c>
      <c r="Q43" s="29">
        <f t="shared" si="4"/>
        <v>1</v>
      </c>
      <c r="R43" s="29">
        <f t="shared" si="5"/>
        <v>1</v>
      </c>
    </row>
    <row r="44" spans="2:18" ht="20.100000000000001" customHeight="1" x14ac:dyDescent="0.3">
      <c r="B44" s="40" t="s">
        <v>2518</v>
      </c>
      <c r="C44" s="34" t="s">
        <v>2519</v>
      </c>
      <c r="D44" s="34" t="s">
        <v>413</v>
      </c>
      <c r="E44" s="34" t="s">
        <v>2520</v>
      </c>
      <c r="F44" s="34" t="s">
        <v>2385</v>
      </c>
      <c r="G44" s="35">
        <v>32.333333333333336</v>
      </c>
      <c r="H44" s="36">
        <v>0.2</v>
      </c>
      <c r="I44" s="69"/>
      <c r="J44" s="70"/>
      <c r="K44" s="39">
        <f t="shared" si="7"/>
        <v>0</v>
      </c>
      <c r="L44" s="69"/>
      <c r="M44" s="70"/>
      <c r="N44" s="41">
        <f t="shared" si="8"/>
        <v>0</v>
      </c>
      <c r="O44" s="37">
        <f t="shared" si="6"/>
        <v>0</v>
      </c>
      <c r="P44" s="37">
        <f t="shared" si="3"/>
        <v>0</v>
      </c>
      <c r="Q44" s="29">
        <f t="shared" si="4"/>
        <v>1</v>
      </c>
      <c r="R44" s="29">
        <f t="shared" si="5"/>
        <v>1</v>
      </c>
    </row>
    <row r="45" spans="2:18" ht="20.100000000000001" customHeight="1" x14ac:dyDescent="0.3">
      <c r="B45" s="40" t="s">
        <v>2521</v>
      </c>
      <c r="C45" s="34" t="s">
        <v>2522</v>
      </c>
      <c r="D45" s="34" t="s">
        <v>2523</v>
      </c>
      <c r="E45" s="34" t="s">
        <v>2524</v>
      </c>
      <c r="F45" s="34" t="s">
        <v>2385</v>
      </c>
      <c r="G45" s="35">
        <v>55</v>
      </c>
      <c r="H45" s="36">
        <v>0.2</v>
      </c>
      <c r="I45" s="69"/>
      <c r="J45" s="70"/>
      <c r="K45" s="39">
        <f t="shared" si="7"/>
        <v>0</v>
      </c>
      <c r="L45" s="69"/>
      <c r="M45" s="70"/>
      <c r="N45" s="41">
        <f t="shared" si="8"/>
        <v>0</v>
      </c>
      <c r="O45" s="37">
        <f t="shared" si="6"/>
        <v>0</v>
      </c>
      <c r="P45" s="37">
        <f t="shared" si="3"/>
        <v>0</v>
      </c>
      <c r="Q45" s="29">
        <f t="shared" si="4"/>
        <v>1</v>
      </c>
      <c r="R45" s="29">
        <f t="shared" si="5"/>
        <v>1</v>
      </c>
    </row>
    <row r="46" spans="2:18" ht="20.100000000000001" customHeight="1" x14ac:dyDescent="0.3">
      <c r="B46" s="40" t="s">
        <v>2525</v>
      </c>
      <c r="C46" s="34" t="s">
        <v>2526</v>
      </c>
      <c r="D46" s="34" t="s">
        <v>2527</v>
      </c>
      <c r="E46" s="34" t="s">
        <v>2524</v>
      </c>
      <c r="F46" s="34" t="s">
        <v>2385</v>
      </c>
      <c r="G46" s="35">
        <v>80</v>
      </c>
      <c r="H46" s="36">
        <v>0.2</v>
      </c>
      <c r="I46" s="69"/>
      <c r="J46" s="70"/>
      <c r="K46" s="39">
        <f t="shared" si="7"/>
        <v>0</v>
      </c>
      <c r="L46" s="69"/>
      <c r="M46" s="70"/>
      <c r="N46" s="41">
        <f t="shared" si="8"/>
        <v>0</v>
      </c>
      <c r="O46" s="37">
        <f t="shared" si="6"/>
        <v>0</v>
      </c>
      <c r="P46" s="37">
        <f t="shared" si="3"/>
        <v>0</v>
      </c>
      <c r="Q46" s="29">
        <f t="shared" si="4"/>
        <v>1</v>
      </c>
      <c r="R46" s="29">
        <f t="shared" si="5"/>
        <v>1</v>
      </c>
    </row>
    <row r="47" spans="2:18" ht="20.100000000000001" customHeight="1" x14ac:dyDescent="0.3">
      <c r="B47" s="40" t="s">
        <v>2528</v>
      </c>
      <c r="C47" s="34" t="s">
        <v>2529</v>
      </c>
      <c r="D47" s="34" t="s">
        <v>2530</v>
      </c>
      <c r="E47" s="34" t="s">
        <v>2524</v>
      </c>
      <c r="F47" s="34" t="s">
        <v>2385</v>
      </c>
      <c r="G47" s="35">
        <v>102</v>
      </c>
      <c r="H47" s="36">
        <v>0.4</v>
      </c>
      <c r="I47" s="69"/>
      <c r="J47" s="70"/>
      <c r="K47" s="39">
        <f t="shared" si="7"/>
        <v>0</v>
      </c>
      <c r="L47" s="69"/>
      <c r="M47" s="70"/>
      <c r="N47" s="41">
        <f t="shared" si="8"/>
        <v>0</v>
      </c>
      <c r="O47" s="37">
        <f t="shared" si="6"/>
        <v>0</v>
      </c>
      <c r="P47" s="37">
        <f t="shared" si="3"/>
        <v>0</v>
      </c>
      <c r="Q47" s="29">
        <f t="shared" si="4"/>
        <v>1</v>
      </c>
      <c r="R47" s="29">
        <f t="shared" si="5"/>
        <v>1</v>
      </c>
    </row>
    <row r="48" spans="2:18" ht="20.100000000000001" customHeight="1" x14ac:dyDescent="0.3">
      <c r="B48" s="40" t="s">
        <v>2531</v>
      </c>
      <c r="C48" s="34" t="s">
        <v>2532</v>
      </c>
      <c r="D48" s="34" t="s">
        <v>2533</v>
      </c>
      <c r="E48" s="34" t="s">
        <v>2534</v>
      </c>
      <c r="F48" s="34" t="s">
        <v>2385</v>
      </c>
      <c r="G48" s="35">
        <v>27.666666666666668</v>
      </c>
      <c r="H48" s="36">
        <v>0.2</v>
      </c>
      <c r="I48" s="69"/>
      <c r="J48" s="70"/>
      <c r="K48" s="39">
        <f t="shared" si="7"/>
        <v>0</v>
      </c>
      <c r="L48" s="69"/>
      <c r="M48" s="70"/>
      <c r="N48" s="41">
        <f t="shared" si="8"/>
        <v>0</v>
      </c>
      <c r="O48" s="37">
        <f t="shared" si="6"/>
        <v>0</v>
      </c>
      <c r="P48" s="37">
        <f t="shared" si="3"/>
        <v>0</v>
      </c>
      <c r="Q48" s="29">
        <f t="shared" si="4"/>
        <v>1</v>
      </c>
      <c r="R48" s="29">
        <f t="shared" si="5"/>
        <v>1</v>
      </c>
    </row>
    <row r="49" spans="2:18" ht="20.100000000000001" customHeight="1" x14ac:dyDescent="0.3">
      <c r="B49" s="40" t="s">
        <v>2535</v>
      </c>
      <c r="C49" s="34" t="s">
        <v>2536</v>
      </c>
      <c r="D49" s="34" t="s">
        <v>528</v>
      </c>
      <c r="E49" s="34" t="s">
        <v>2537</v>
      </c>
      <c r="F49" s="34" t="s">
        <v>2385</v>
      </c>
      <c r="G49" s="35">
        <v>151.66666666666666</v>
      </c>
      <c r="H49" s="36">
        <v>0.4</v>
      </c>
      <c r="I49" s="69"/>
      <c r="J49" s="70"/>
      <c r="K49" s="39">
        <f t="shared" si="7"/>
        <v>0</v>
      </c>
      <c r="L49" s="69"/>
      <c r="M49" s="70"/>
      <c r="N49" s="41">
        <f t="shared" si="8"/>
        <v>0</v>
      </c>
      <c r="O49" s="37">
        <f t="shared" si="6"/>
        <v>0</v>
      </c>
      <c r="P49" s="37">
        <f t="shared" si="3"/>
        <v>0</v>
      </c>
      <c r="Q49" s="29">
        <f t="shared" si="4"/>
        <v>1</v>
      </c>
      <c r="R49" s="29">
        <f t="shared" si="5"/>
        <v>1</v>
      </c>
    </row>
    <row r="50" spans="2:18" ht="20.100000000000001" customHeight="1" x14ac:dyDescent="0.3">
      <c r="B50" s="40" t="s">
        <v>2538</v>
      </c>
      <c r="C50" s="34" t="s">
        <v>2539</v>
      </c>
      <c r="D50" s="34" t="s">
        <v>1353</v>
      </c>
      <c r="E50" s="34" t="s">
        <v>2540</v>
      </c>
      <c r="F50" s="34" t="s">
        <v>2385</v>
      </c>
      <c r="G50" s="35">
        <v>66.333333333333329</v>
      </c>
      <c r="H50" s="36">
        <v>0.2</v>
      </c>
      <c r="I50" s="69"/>
      <c r="J50" s="70"/>
      <c r="K50" s="39">
        <f t="shared" si="7"/>
        <v>0</v>
      </c>
      <c r="L50" s="69"/>
      <c r="M50" s="70"/>
      <c r="N50" s="41">
        <f t="shared" si="8"/>
        <v>0</v>
      </c>
      <c r="O50" s="37">
        <f t="shared" si="6"/>
        <v>0</v>
      </c>
      <c r="P50" s="37">
        <f t="shared" si="3"/>
        <v>0</v>
      </c>
      <c r="Q50" s="29">
        <f t="shared" si="4"/>
        <v>1</v>
      </c>
      <c r="R50" s="29">
        <f t="shared" si="5"/>
        <v>1</v>
      </c>
    </row>
    <row r="51" spans="2:18" ht="20.100000000000001" customHeight="1" x14ac:dyDescent="0.3">
      <c r="B51" s="40" t="s">
        <v>2541</v>
      </c>
      <c r="C51" s="34" t="s">
        <v>2542</v>
      </c>
      <c r="D51" s="34" t="s">
        <v>536</v>
      </c>
      <c r="E51" s="34" t="s">
        <v>2543</v>
      </c>
      <c r="F51" s="34" t="s">
        <v>2385</v>
      </c>
      <c r="G51" s="35">
        <v>49</v>
      </c>
      <c r="H51" s="36">
        <v>0.2</v>
      </c>
      <c r="I51" s="69"/>
      <c r="J51" s="70"/>
      <c r="K51" s="39">
        <f t="shared" si="7"/>
        <v>0</v>
      </c>
      <c r="L51" s="69"/>
      <c r="M51" s="70"/>
      <c r="N51" s="41">
        <f t="shared" si="8"/>
        <v>0</v>
      </c>
      <c r="O51" s="37">
        <f t="shared" si="6"/>
        <v>0</v>
      </c>
      <c r="P51" s="37">
        <f t="shared" si="3"/>
        <v>0</v>
      </c>
      <c r="Q51" s="29">
        <f t="shared" si="4"/>
        <v>1</v>
      </c>
      <c r="R51" s="29">
        <f t="shared" si="5"/>
        <v>1</v>
      </c>
    </row>
    <row r="52" spans="2:18" ht="20.100000000000001" customHeight="1" x14ac:dyDescent="0.3">
      <c r="B52" s="40" t="s">
        <v>2544</v>
      </c>
      <c r="C52" s="34" t="s">
        <v>2545</v>
      </c>
      <c r="D52" s="34" t="s">
        <v>409</v>
      </c>
      <c r="E52" s="34" t="s">
        <v>2546</v>
      </c>
      <c r="F52" s="34" t="s">
        <v>2385</v>
      </c>
      <c r="G52" s="35">
        <v>35</v>
      </c>
      <c r="H52" s="36">
        <v>0.2</v>
      </c>
      <c r="I52" s="69"/>
      <c r="J52" s="70"/>
      <c r="K52" s="39">
        <f t="shared" si="7"/>
        <v>0</v>
      </c>
      <c r="L52" s="69"/>
      <c r="M52" s="70"/>
      <c r="N52" s="41">
        <f t="shared" si="8"/>
        <v>0</v>
      </c>
      <c r="O52" s="37">
        <f t="shared" si="6"/>
        <v>0</v>
      </c>
      <c r="P52" s="37">
        <f t="shared" si="3"/>
        <v>0</v>
      </c>
      <c r="Q52" s="29">
        <f t="shared" si="4"/>
        <v>1</v>
      </c>
      <c r="R52" s="29">
        <f t="shared" si="5"/>
        <v>1</v>
      </c>
    </row>
    <row r="53" spans="2:18" ht="20.100000000000001" customHeight="1" x14ac:dyDescent="0.3">
      <c r="B53" s="40" t="s">
        <v>2547</v>
      </c>
      <c r="C53" s="34" t="s">
        <v>2548</v>
      </c>
      <c r="D53" s="34" t="s">
        <v>2549</v>
      </c>
      <c r="E53" s="34" t="s">
        <v>2550</v>
      </c>
      <c r="F53" s="34" t="s">
        <v>2385</v>
      </c>
      <c r="G53" s="35">
        <v>101.33333333333333</v>
      </c>
      <c r="H53" s="36">
        <v>0.4</v>
      </c>
      <c r="I53" s="69"/>
      <c r="J53" s="70"/>
      <c r="K53" s="39">
        <f t="shared" si="7"/>
        <v>0</v>
      </c>
      <c r="L53" s="69"/>
      <c r="M53" s="70"/>
      <c r="N53" s="41">
        <f t="shared" si="8"/>
        <v>0</v>
      </c>
      <c r="O53" s="37">
        <f t="shared" si="6"/>
        <v>0</v>
      </c>
      <c r="P53" s="37">
        <f t="shared" si="3"/>
        <v>0</v>
      </c>
      <c r="Q53" s="29">
        <f t="shared" si="4"/>
        <v>1</v>
      </c>
      <c r="R53" s="29">
        <f t="shared" si="5"/>
        <v>1</v>
      </c>
    </row>
    <row r="54" spans="2:18" ht="20.100000000000001" customHeight="1" x14ac:dyDescent="0.3">
      <c r="B54" s="40" t="s">
        <v>2551</v>
      </c>
      <c r="C54" s="34" t="s">
        <v>2552</v>
      </c>
      <c r="D54" s="34" t="s">
        <v>976</v>
      </c>
      <c r="E54" s="34" t="s">
        <v>2553</v>
      </c>
      <c r="F54" s="34" t="s">
        <v>2385</v>
      </c>
      <c r="G54" s="35">
        <v>45</v>
      </c>
      <c r="H54" s="36">
        <v>0.2</v>
      </c>
      <c r="I54" s="69"/>
      <c r="J54" s="70"/>
      <c r="K54" s="39">
        <f t="shared" si="7"/>
        <v>0</v>
      </c>
      <c r="L54" s="69"/>
      <c r="M54" s="70"/>
      <c r="N54" s="41">
        <f t="shared" si="8"/>
        <v>0</v>
      </c>
      <c r="O54" s="37">
        <f t="shared" si="6"/>
        <v>0</v>
      </c>
      <c r="P54" s="37">
        <f t="shared" si="3"/>
        <v>0</v>
      </c>
      <c r="Q54" s="29">
        <f t="shared" si="4"/>
        <v>1</v>
      </c>
      <c r="R54" s="29">
        <f t="shared" si="5"/>
        <v>1</v>
      </c>
    </row>
    <row r="55" spans="2:18" ht="20.100000000000001" customHeight="1" x14ac:dyDescent="0.3">
      <c r="B55" s="40" t="s">
        <v>2554</v>
      </c>
      <c r="C55" s="34" t="s">
        <v>2555</v>
      </c>
      <c r="D55" s="34" t="s">
        <v>470</v>
      </c>
      <c r="E55" s="34" t="s">
        <v>2556</v>
      </c>
      <c r="F55" s="34" t="s">
        <v>2385</v>
      </c>
      <c r="G55" s="35">
        <v>23.333333333333332</v>
      </c>
      <c r="H55" s="36">
        <v>0.2</v>
      </c>
      <c r="I55" s="69"/>
      <c r="J55" s="70"/>
      <c r="K55" s="39">
        <f t="shared" si="7"/>
        <v>0</v>
      </c>
      <c r="L55" s="69"/>
      <c r="M55" s="70"/>
      <c r="N55" s="41">
        <f t="shared" si="8"/>
        <v>0</v>
      </c>
      <c r="O55" s="37">
        <f t="shared" si="6"/>
        <v>0</v>
      </c>
      <c r="P55" s="37">
        <f t="shared" si="3"/>
        <v>0</v>
      </c>
      <c r="Q55" s="29">
        <f t="shared" si="4"/>
        <v>1</v>
      </c>
      <c r="R55" s="29">
        <f t="shared" si="5"/>
        <v>1</v>
      </c>
    </row>
    <row r="56" spans="2:18" ht="20.100000000000001" customHeight="1" x14ac:dyDescent="0.3">
      <c r="B56" s="40" t="s">
        <v>2557</v>
      </c>
      <c r="C56" s="34" t="s">
        <v>2558</v>
      </c>
      <c r="D56" s="34" t="s">
        <v>1130</v>
      </c>
      <c r="E56" s="34" t="s">
        <v>2559</v>
      </c>
      <c r="F56" s="34" t="s">
        <v>2385</v>
      </c>
      <c r="G56" s="35">
        <v>47</v>
      </c>
      <c r="H56" s="36">
        <v>0.2</v>
      </c>
      <c r="I56" s="69"/>
      <c r="J56" s="70"/>
      <c r="K56" s="39">
        <f t="shared" si="7"/>
        <v>0</v>
      </c>
      <c r="L56" s="69"/>
      <c r="M56" s="70"/>
      <c r="N56" s="41">
        <f t="shared" si="8"/>
        <v>0</v>
      </c>
      <c r="O56" s="37">
        <f t="shared" si="6"/>
        <v>0</v>
      </c>
      <c r="P56" s="37">
        <f t="shared" si="3"/>
        <v>0</v>
      </c>
      <c r="Q56" s="29">
        <f t="shared" si="4"/>
        <v>1</v>
      </c>
      <c r="R56" s="29">
        <f t="shared" si="5"/>
        <v>1</v>
      </c>
    </row>
    <row r="57" spans="2:18" ht="20.100000000000001" customHeight="1" x14ac:dyDescent="0.3">
      <c r="B57" s="40" t="s">
        <v>2560</v>
      </c>
      <c r="C57" s="34" t="s">
        <v>2561</v>
      </c>
      <c r="D57" s="34" t="s">
        <v>2562</v>
      </c>
      <c r="E57" s="34" t="s">
        <v>2563</v>
      </c>
      <c r="F57" s="34" t="s">
        <v>2385</v>
      </c>
      <c r="G57" s="35">
        <v>29.333333333333332</v>
      </c>
      <c r="H57" s="36">
        <v>0.2</v>
      </c>
      <c r="I57" s="69"/>
      <c r="J57" s="70"/>
      <c r="K57" s="39">
        <f t="shared" si="7"/>
        <v>0</v>
      </c>
      <c r="L57" s="69"/>
      <c r="M57" s="70"/>
      <c r="N57" s="41">
        <f t="shared" si="8"/>
        <v>0</v>
      </c>
      <c r="O57" s="37">
        <f t="shared" si="6"/>
        <v>0</v>
      </c>
      <c r="P57" s="37">
        <f t="shared" si="3"/>
        <v>0</v>
      </c>
      <c r="Q57" s="29">
        <f t="shared" si="4"/>
        <v>1</v>
      </c>
      <c r="R57" s="29">
        <f t="shared" si="5"/>
        <v>1</v>
      </c>
    </row>
    <row r="58" spans="2:18" ht="20.100000000000001" customHeight="1" x14ac:dyDescent="0.3">
      <c r="B58" s="40" t="s">
        <v>2564</v>
      </c>
      <c r="C58" s="34" t="s">
        <v>2565</v>
      </c>
      <c r="D58" s="34" t="s">
        <v>1732</v>
      </c>
      <c r="E58" s="34" t="s">
        <v>884</v>
      </c>
      <c r="F58" s="34" t="s">
        <v>2385</v>
      </c>
      <c r="G58" s="35">
        <v>70.333333333333329</v>
      </c>
      <c r="H58" s="36">
        <v>0.2</v>
      </c>
      <c r="I58" s="69"/>
      <c r="J58" s="70"/>
      <c r="K58" s="39">
        <f t="shared" si="7"/>
        <v>0</v>
      </c>
      <c r="L58" s="69"/>
      <c r="M58" s="70"/>
      <c r="N58" s="41">
        <f t="shared" si="8"/>
        <v>0</v>
      </c>
      <c r="O58" s="37">
        <f t="shared" si="6"/>
        <v>0</v>
      </c>
      <c r="P58" s="37">
        <f t="shared" si="3"/>
        <v>0</v>
      </c>
      <c r="Q58" s="29">
        <f t="shared" si="4"/>
        <v>1</v>
      </c>
      <c r="R58" s="29">
        <f t="shared" si="5"/>
        <v>1</v>
      </c>
    </row>
    <row r="59" spans="2:18" ht="20.100000000000001" customHeight="1" x14ac:dyDescent="0.3">
      <c r="B59" s="40" t="s">
        <v>2566</v>
      </c>
      <c r="C59" s="34" t="s">
        <v>2567</v>
      </c>
      <c r="D59" s="34" t="s">
        <v>1897</v>
      </c>
      <c r="E59" s="34" t="s">
        <v>884</v>
      </c>
      <c r="F59" s="34" t="s">
        <v>2385</v>
      </c>
      <c r="G59" s="35">
        <v>34</v>
      </c>
      <c r="H59" s="36">
        <v>0.2</v>
      </c>
      <c r="I59" s="69"/>
      <c r="J59" s="70"/>
      <c r="K59" s="39">
        <f t="shared" si="7"/>
        <v>0</v>
      </c>
      <c r="L59" s="69"/>
      <c r="M59" s="70"/>
      <c r="N59" s="41">
        <f t="shared" si="8"/>
        <v>0</v>
      </c>
      <c r="O59" s="37">
        <f t="shared" si="6"/>
        <v>0</v>
      </c>
      <c r="P59" s="37">
        <f t="shared" si="3"/>
        <v>0</v>
      </c>
      <c r="Q59" s="29">
        <f t="shared" si="4"/>
        <v>1</v>
      </c>
      <c r="R59" s="29">
        <f t="shared" si="5"/>
        <v>1</v>
      </c>
    </row>
    <row r="60" spans="2:18" ht="20.100000000000001" customHeight="1" x14ac:dyDescent="0.3">
      <c r="B60" s="40" t="s">
        <v>2568</v>
      </c>
      <c r="C60" s="34" t="s">
        <v>2569</v>
      </c>
      <c r="D60" s="34" t="s">
        <v>2570</v>
      </c>
      <c r="E60" s="34" t="s">
        <v>2571</v>
      </c>
      <c r="F60" s="34" t="s">
        <v>2385</v>
      </c>
      <c r="G60" s="35">
        <v>67</v>
      </c>
      <c r="H60" s="36">
        <v>0.2</v>
      </c>
      <c r="I60" s="69"/>
      <c r="J60" s="70"/>
      <c r="K60" s="39">
        <f t="shared" si="7"/>
        <v>0</v>
      </c>
      <c r="L60" s="69"/>
      <c r="M60" s="70"/>
      <c r="N60" s="41">
        <f t="shared" si="8"/>
        <v>0</v>
      </c>
      <c r="O60" s="37">
        <f t="shared" si="6"/>
        <v>0</v>
      </c>
      <c r="P60" s="37">
        <f t="shared" si="3"/>
        <v>0</v>
      </c>
      <c r="Q60" s="29">
        <f t="shared" ref="Q60:Q123" si="9">IF(OR(AND(I60=0,J60&gt;0),AND(I60&gt;0,J60=0)),0,1)</f>
        <v>1</v>
      </c>
      <c r="R60" s="29">
        <f t="shared" ref="R60:R123" si="10">IF(OR(AND(L60=0,M60&gt;0),AND(L60&gt;0,M60=0)),0,1)</f>
        <v>1</v>
      </c>
    </row>
    <row r="61" spans="2:18" ht="20.100000000000001" customHeight="1" x14ac:dyDescent="0.3">
      <c r="B61" s="40" t="s">
        <v>2572</v>
      </c>
      <c r="C61" s="34" t="s">
        <v>2573</v>
      </c>
      <c r="D61" s="34" t="s">
        <v>2574</v>
      </c>
      <c r="E61" s="34" t="s">
        <v>2575</v>
      </c>
      <c r="F61" s="34" t="s">
        <v>2385</v>
      </c>
      <c r="G61" s="35">
        <v>40</v>
      </c>
      <c r="H61" s="36">
        <v>0.2</v>
      </c>
      <c r="I61" s="69"/>
      <c r="J61" s="70"/>
      <c r="K61" s="39">
        <f t="shared" si="7"/>
        <v>0</v>
      </c>
      <c r="L61" s="69"/>
      <c r="M61" s="70"/>
      <c r="N61" s="41">
        <f t="shared" si="8"/>
        <v>0</v>
      </c>
      <c r="O61" s="37">
        <f t="shared" si="6"/>
        <v>0</v>
      </c>
      <c r="P61" s="37">
        <f t="shared" si="3"/>
        <v>0</v>
      </c>
      <c r="Q61" s="29">
        <f t="shared" si="9"/>
        <v>1</v>
      </c>
      <c r="R61" s="29">
        <f t="shared" si="10"/>
        <v>1</v>
      </c>
    </row>
    <row r="62" spans="2:18" ht="20.100000000000001" customHeight="1" x14ac:dyDescent="0.3">
      <c r="B62" s="40" t="s">
        <v>2576</v>
      </c>
      <c r="C62" s="34" t="s">
        <v>2577</v>
      </c>
      <c r="D62" s="34" t="s">
        <v>2578</v>
      </c>
      <c r="E62" s="34" t="s">
        <v>2579</v>
      </c>
      <c r="F62" s="34" t="s">
        <v>2385</v>
      </c>
      <c r="G62" s="35">
        <v>35</v>
      </c>
      <c r="H62" s="36">
        <v>0.2</v>
      </c>
      <c r="I62" s="69"/>
      <c r="J62" s="70"/>
      <c r="K62" s="39">
        <f t="shared" si="7"/>
        <v>0</v>
      </c>
      <c r="L62" s="69"/>
      <c r="M62" s="70"/>
      <c r="N62" s="41">
        <f t="shared" si="8"/>
        <v>0</v>
      </c>
      <c r="O62" s="37">
        <f t="shared" si="6"/>
        <v>0</v>
      </c>
      <c r="P62" s="37">
        <f t="shared" si="3"/>
        <v>0</v>
      </c>
      <c r="Q62" s="29">
        <f t="shared" si="9"/>
        <v>1</v>
      </c>
      <c r="R62" s="29">
        <f t="shared" si="10"/>
        <v>1</v>
      </c>
    </row>
    <row r="63" spans="2:18" ht="20.100000000000001" customHeight="1" x14ac:dyDescent="0.3">
      <c r="B63" s="40" t="s">
        <v>2580</v>
      </c>
      <c r="C63" s="34" t="s">
        <v>2581</v>
      </c>
      <c r="D63" s="34" t="s">
        <v>2582</v>
      </c>
      <c r="E63" s="34" t="s">
        <v>2583</v>
      </c>
      <c r="F63" s="34" t="s">
        <v>2385</v>
      </c>
      <c r="G63" s="35">
        <v>150</v>
      </c>
      <c r="H63" s="36">
        <v>0.4</v>
      </c>
      <c r="I63" s="69"/>
      <c r="J63" s="70"/>
      <c r="K63" s="39">
        <f t="shared" si="7"/>
        <v>0</v>
      </c>
      <c r="L63" s="69"/>
      <c r="M63" s="70"/>
      <c r="N63" s="41">
        <f t="shared" si="8"/>
        <v>0</v>
      </c>
      <c r="O63" s="37">
        <f t="shared" si="6"/>
        <v>0</v>
      </c>
      <c r="P63" s="37">
        <f t="shared" si="3"/>
        <v>0</v>
      </c>
      <c r="Q63" s="29">
        <f t="shared" si="9"/>
        <v>1</v>
      </c>
      <c r="R63" s="29">
        <f t="shared" si="10"/>
        <v>1</v>
      </c>
    </row>
    <row r="64" spans="2:18" ht="20.100000000000001" customHeight="1" x14ac:dyDescent="0.3">
      <c r="B64" s="40" t="s">
        <v>2584</v>
      </c>
      <c r="C64" s="34" t="s">
        <v>2585</v>
      </c>
      <c r="D64" s="34" t="s">
        <v>255</v>
      </c>
      <c r="E64" s="34" t="s">
        <v>2586</v>
      </c>
      <c r="F64" s="34" t="s">
        <v>2385</v>
      </c>
      <c r="G64" s="35">
        <v>51</v>
      </c>
      <c r="H64" s="36">
        <v>0.2</v>
      </c>
      <c r="I64" s="69"/>
      <c r="J64" s="70"/>
      <c r="K64" s="39">
        <f t="shared" si="7"/>
        <v>0</v>
      </c>
      <c r="L64" s="69"/>
      <c r="M64" s="70"/>
      <c r="N64" s="41">
        <f t="shared" si="8"/>
        <v>0</v>
      </c>
      <c r="O64" s="37">
        <f t="shared" si="6"/>
        <v>0</v>
      </c>
      <c r="P64" s="37">
        <f t="shared" si="3"/>
        <v>0</v>
      </c>
      <c r="Q64" s="29">
        <f t="shared" si="9"/>
        <v>1</v>
      </c>
      <c r="R64" s="29">
        <f t="shared" si="10"/>
        <v>1</v>
      </c>
    </row>
    <row r="65" spans="2:18" ht="20.100000000000001" customHeight="1" x14ac:dyDescent="0.3">
      <c r="B65" s="40" t="s">
        <v>2587</v>
      </c>
      <c r="C65" s="34" t="s">
        <v>2588</v>
      </c>
      <c r="D65" s="34" t="s">
        <v>2589</v>
      </c>
      <c r="E65" s="34" t="s">
        <v>2590</v>
      </c>
      <c r="F65" s="34" t="s">
        <v>2385</v>
      </c>
      <c r="G65" s="35">
        <v>130.33333333333334</v>
      </c>
      <c r="H65" s="36">
        <v>0.4</v>
      </c>
      <c r="I65" s="69"/>
      <c r="J65" s="70"/>
      <c r="K65" s="39">
        <f t="shared" si="7"/>
        <v>0</v>
      </c>
      <c r="L65" s="69"/>
      <c r="M65" s="70"/>
      <c r="N65" s="41">
        <f t="shared" si="8"/>
        <v>0</v>
      </c>
      <c r="O65" s="37">
        <f t="shared" si="6"/>
        <v>0</v>
      </c>
      <c r="P65" s="37">
        <f t="shared" si="3"/>
        <v>0</v>
      </c>
      <c r="Q65" s="29">
        <f t="shared" si="9"/>
        <v>1</v>
      </c>
      <c r="R65" s="29">
        <f t="shared" si="10"/>
        <v>1</v>
      </c>
    </row>
    <row r="66" spans="2:18" ht="20.100000000000001" customHeight="1" x14ac:dyDescent="0.3">
      <c r="B66" s="40" t="s">
        <v>2591</v>
      </c>
      <c r="C66" s="34" t="s">
        <v>2592</v>
      </c>
      <c r="D66" s="34" t="s">
        <v>2593</v>
      </c>
      <c r="E66" s="34" t="s">
        <v>2594</v>
      </c>
      <c r="F66" s="34" t="s">
        <v>2385</v>
      </c>
      <c r="G66" s="35">
        <v>149.66666666666666</v>
      </c>
      <c r="H66" s="36">
        <v>0.4</v>
      </c>
      <c r="I66" s="69"/>
      <c r="J66" s="70"/>
      <c r="K66" s="39">
        <f t="shared" si="7"/>
        <v>0</v>
      </c>
      <c r="L66" s="69"/>
      <c r="M66" s="70"/>
      <c r="N66" s="41">
        <f t="shared" si="8"/>
        <v>0</v>
      </c>
      <c r="O66" s="37">
        <f t="shared" si="6"/>
        <v>0</v>
      </c>
      <c r="P66" s="37">
        <f t="shared" si="3"/>
        <v>0</v>
      </c>
      <c r="Q66" s="29">
        <f t="shared" si="9"/>
        <v>1</v>
      </c>
      <c r="R66" s="29">
        <f t="shared" si="10"/>
        <v>1</v>
      </c>
    </row>
    <row r="67" spans="2:18" ht="20.100000000000001" customHeight="1" x14ac:dyDescent="0.3">
      <c r="B67" s="40" t="s">
        <v>2595</v>
      </c>
      <c r="C67" s="34" t="s">
        <v>2596</v>
      </c>
      <c r="D67" s="34" t="s">
        <v>307</v>
      </c>
      <c r="E67" s="34" t="s">
        <v>2597</v>
      </c>
      <c r="F67" s="34" t="s">
        <v>2385</v>
      </c>
      <c r="G67" s="35">
        <v>29.333333333333332</v>
      </c>
      <c r="H67" s="36">
        <v>0.2</v>
      </c>
      <c r="I67" s="69"/>
      <c r="J67" s="70"/>
      <c r="K67" s="39">
        <f t="shared" si="7"/>
        <v>0</v>
      </c>
      <c r="L67" s="69"/>
      <c r="M67" s="70"/>
      <c r="N67" s="41">
        <f t="shared" si="8"/>
        <v>0</v>
      </c>
      <c r="O67" s="37">
        <f t="shared" si="6"/>
        <v>0</v>
      </c>
      <c r="P67" s="37">
        <f t="shared" si="3"/>
        <v>0</v>
      </c>
      <c r="Q67" s="29">
        <f t="shared" si="9"/>
        <v>1</v>
      </c>
      <c r="R67" s="29">
        <f t="shared" si="10"/>
        <v>1</v>
      </c>
    </row>
    <row r="68" spans="2:18" ht="20.100000000000001" customHeight="1" x14ac:dyDescent="0.3">
      <c r="B68" s="40" t="s">
        <v>2598</v>
      </c>
      <c r="C68" s="34" t="s">
        <v>2599</v>
      </c>
      <c r="D68" s="34" t="s">
        <v>919</v>
      </c>
      <c r="E68" s="34" t="s">
        <v>2600</v>
      </c>
      <c r="F68" s="34" t="s">
        <v>2385</v>
      </c>
      <c r="G68" s="35">
        <v>134</v>
      </c>
      <c r="H68" s="36">
        <v>0.4</v>
      </c>
      <c r="I68" s="69"/>
      <c r="J68" s="70"/>
      <c r="K68" s="39">
        <f t="shared" si="7"/>
        <v>0</v>
      </c>
      <c r="L68" s="69"/>
      <c r="M68" s="70"/>
      <c r="N68" s="41">
        <f t="shared" si="8"/>
        <v>0</v>
      </c>
      <c r="O68" s="37">
        <f t="shared" si="6"/>
        <v>0</v>
      </c>
      <c r="P68" s="37">
        <f t="shared" si="3"/>
        <v>0</v>
      </c>
      <c r="Q68" s="29">
        <f t="shared" si="9"/>
        <v>1</v>
      </c>
      <c r="R68" s="29">
        <f t="shared" si="10"/>
        <v>1</v>
      </c>
    </row>
    <row r="69" spans="2:18" ht="20.100000000000001" customHeight="1" x14ac:dyDescent="0.3">
      <c r="B69" s="40" t="s">
        <v>2601</v>
      </c>
      <c r="C69" s="34" t="s">
        <v>2602</v>
      </c>
      <c r="D69" s="34" t="s">
        <v>2603</v>
      </c>
      <c r="E69" s="34" t="s">
        <v>2604</v>
      </c>
      <c r="F69" s="34" t="s">
        <v>2385</v>
      </c>
      <c r="G69" s="35">
        <v>155.66666666666666</v>
      </c>
      <c r="H69" s="36">
        <v>0.4</v>
      </c>
      <c r="I69" s="69"/>
      <c r="J69" s="70"/>
      <c r="K69" s="39">
        <f t="shared" si="7"/>
        <v>0</v>
      </c>
      <c r="L69" s="69"/>
      <c r="M69" s="70"/>
      <c r="N69" s="41">
        <f t="shared" si="8"/>
        <v>0</v>
      </c>
      <c r="O69" s="37">
        <f t="shared" si="6"/>
        <v>0</v>
      </c>
      <c r="P69" s="37">
        <f t="shared" si="3"/>
        <v>0</v>
      </c>
      <c r="Q69" s="29">
        <f t="shared" si="9"/>
        <v>1</v>
      </c>
      <c r="R69" s="29">
        <f t="shared" si="10"/>
        <v>1</v>
      </c>
    </row>
    <row r="70" spans="2:18" ht="20.100000000000001" customHeight="1" x14ac:dyDescent="0.3">
      <c r="B70" s="40" t="s">
        <v>2605</v>
      </c>
      <c r="C70" s="34" t="s">
        <v>2606</v>
      </c>
      <c r="D70" s="34" t="s">
        <v>2607</v>
      </c>
      <c r="E70" s="34" t="s">
        <v>2604</v>
      </c>
      <c r="F70" s="34" t="s">
        <v>2385</v>
      </c>
      <c r="G70" s="35">
        <v>151.33333333333334</v>
      </c>
      <c r="H70" s="36">
        <v>0.4</v>
      </c>
      <c r="I70" s="69"/>
      <c r="J70" s="70"/>
      <c r="K70" s="39">
        <f t="shared" si="7"/>
        <v>0</v>
      </c>
      <c r="L70" s="69"/>
      <c r="M70" s="70"/>
      <c r="N70" s="41">
        <f t="shared" si="8"/>
        <v>0</v>
      </c>
      <c r="O70" s="37">
        <f t="shared" si="6"/>
        <v>0</v>
      </c>
      <c r="P70" s="37">
        <f t="shared" ref="P70:P133" si="11">IF(O70=1,IF(H70&gt;=I70+L70,1,0),0)</f>
        <v>0</v>
      </c>
      <c r="Q70" s="29">
        <f t="shared" si="9"/>
        <v>1</v>
      </c>
      <c r="R70" s="29">
        <f t="shared" si="10"/>
        <v>1</v>
      </c>
    </row>
    <row r="71" spans="2:18" ht="20.100000000000001" customHeight="1" x14ac:dyDescent="0.3">
      <c r="B71" s="40" t="s">
        <v>2608</v>
      </c>
      <c r="C71" s="34" t="s">
        <v>2609</v>
      </c>
      <c r="D71" s="34" t="s">
        <v>2610</v>
      </c>
      <c r="E71" s="34" t="s">
        <v>2611</v>
      </c>
      <c r="F71" s="34" t="s">
        <v>2385</v>
      </c>
      <c r="G71" s="35">
        <v>71</v>
      </c>
      <c r="H71" s="36">
        <v>0.2</v>
      </c>
      <c r="I71" s="69"/>
      <c r="J71" s="70"/>
      <c r="K71" s="39">
        <f t="shared" si="7"/>
        <v>0</v>
      </c>
      <c r="L71" s="69"/>
      <c r="M71" s="70"/>
      <c r="N71" s="41">
        <f t="shared" si="8"/>
        <v>0</v>
      </c>
      <c r="O71" s="37">
        <f t="shared" si="6"/>
        <v>0</v>
      </c>
      <c r="P71" s="37">
        <f t="shared" si="11"/>
        <v>0</v>
      </c>
      <c r="Q71" s="29">
        <f t="shared" si="9"/>
        <v>1</v>
      </c>
      <c r="R71" s="29">
        <f t="shared" si="10"/>
        <v>1</v>
      </c>
    </row>
    <row r="72" spans="2:18" ht="20.100000000000001" customHeight="1" x14ac:dyDescent="0.3">
      <c r="B72" s="40" t="s">
        <v>2612</v>
      </c>
      <c r="C72" s="34" t="s">
        <v>2613</v>
      </c>
      <c r="D72" s="34" t="s">
        <v>2614</v>
      </c>
      <c r="E72" s="34" t="s">
        <v>2615</v>
      </c>
      <c r="F72" s="34" t="s">
        <v>2385</v>
      </c>
      <c r="G72" s="35">
        <v>29.333333333333332</v>
      </c>
      <c r="H72" s="36">
        <v>0.2</v>
      </c>
      <c r="I72" s="69"/>
      <c r="J72" s="70"/>
      <c r="K72" s="39">
        <f t="shared" si="7"/>
        <v>0</v>
      </c>
      <c r="L72" s="69"/>
      <c r="M72" s="70"/>
      <c r="N72" s="41">
        <f t="shared" si="8"/>
        <v>0</v>
      </c>
      <c r="O72" s="37">
        <f t="shared" si="6"/>
        <v>0</v>
      </c>
      <c r="P72" s="37">
        <f t="shared" si="11"/>
        <v>0</v>
      </c>
      <c r="Q72" s="29">
        <f t="shared" si="9"/>
        <v>1</v>
      </c>
      <c r="R72" s="29">
        <f t="shared" si="10"/>
        <v>1</v>
      </c>
    </row>
    <row r="73" spans="2:18" ht="20.100000000000001" customHeight="1" x14ac:dyDescent="0.3">
      <c r="B73" s="40" t="s">
        <v>2616</v>
      </c>
      <c r="C73" s="34" t="s">
        <v>2617</v>
      </c>
      <c r="D73" s="34" t="s">
        <v>2618</v>
      </c>
      <c r="E73" s="34" t="s">
        <v>2615</v>
      </c>
      <c r="F73" s="34" t="s">
        <v>2385</v>
      </c>
      <c r="G73" s="35">
        <v>100</v>
      </c>
      <c r="H73" s="36">
        <v>0.4</v>
      </c>
      <c r="I73" s="69"/>
      <c r="J73" s="70"/>
      <c r="K73" s="39">
        <f t="shared" si="7"/>
        <v>0</v>
      </c>
      <c r="L73" s="69"/>
      <c r="M73" s="70"/>
      <c r="N73" s="41">
        <f t="shared" si="8"/>
        <v>0</v>
      </c>
      <c r="O73" s="37">
        <f t="shared" si="6"/>
        <v>0</v>
      </c>
      <c r="P73" s="37">
        <f t="shared" si="11"/>
        <v>0</v>
      </c>
      <c r="Q73" s="29">
        <f t="shared" si="9"/>
        <v>1</v>
      </c>
      <c r="R73" s="29">
        <f t="shared" si="10"/>
        <v>1</v>
      </c>
    </row>
    <row r="74" spans="2:18" ht="20.100000000000001" customHeight="1" x14ac:dyDescent="0.3">
      <c r="B74" s="40" t="s">
        <v>2619</v>
      </c>
      <c r="C74" s="34" t="s">
        <v>2620</v>
      </c>
      <c r="D74" s="34" t="s">
        <v>2621</v>
      </c>
      <c r="E74" s="34" t="s">
        <v>2615</v>
      </c>
      <c r="F74" s="34" t="s">
        <v>2385</v>
      </c>
      <c r="G74" s="35">
        <v>64</v>
      </c>
      <c r="H74" s="36">
        <v>0.2</v>
      </c>
      <c r="I74" s="69"/>
      <c r="J74" s="70"/>
      <c r="K74" s="39">
        <f t="shared" si="7"/>
        <v>0</v>
      </c>
      <c r="L74" s="69"/>
      <c r="M74" s="70"/>
      <c r="N74" s="41">
        <f t="shared" si="8"/>
        <v>0</v>
      </c>
      <c r="O74" s="37">
        <f t="shared" si="6"/>
        <v>0</v>
      </c>
      <c r="P74" s="37">
        <f t="shared" si="11"/>
        <v>0</v>
      </c>
      <c r="Q74" s="29">
        <f t="shared" si="9"/>
        <v>1</v>
      </c>
      <c r="R74" s="29">
        <f t="shared" si="10"/>
        <v>1</v>
      </c>
    </row>
    <row r="75" spans="2:18" ht="20.100000000000001" customHeight="1" x14ac:dyDescent="0.3">
      <c r="B75" s="40" t="s">
        <v>2622</v>
      </c>
      <c r="C75" s="34" t="s">
        <v>2623</v>
      </c>
      <c r="D75" s="34" t="s">
        <v>1130</v>
      </c>
      <c r="E75" s="34" t="s">
        <v>2624</v>
      </c>
      <c r="F75" s="34" t="s">
        <v>2385</v>
      </c>
      <c r="G75" s="35">
        <v>50.666666666666664</v>
      </c>
      <c r="H75" s="36">
        <v>0.2</v>
      </c>
      <c r="I75" s="69"/>
      <c r="J75" s="70"/>
      <c r="K75" s="39">
        <f t="shared" si="7"/>
        <v>0</v>
      </c>
      <c r="L75" s="69"/>
      <c r="M75" s="70"/>
      <c r="N75" s="41">
        <f t="shared" si="8"/>
        <v>0</v>
      </c>
      <c r="O75" s="37">
        <f t="shared" si="6"/>
        <v>0</v>
      </c>
      <c r="P75" s="37">
        <f t="shared" si="11"/>
        <v>0</v>
      </c>
      <c r="Q75" s="29">
        <f t="shared" si="9"/>
        <v>1</v>
      </c>
      <c r="R75" s="29">
        <f t="shared" si="10"/>
        <v>1</v>
      </c>
    </row>
    <row r="76" spans="2:18" ht="20.100000000000001" customHeight="1" x14ac:dyDescent="0.3">
      <c r="B76" s="40" t="s">
        <v>2625</v>
      </c>
      <c r="C76" s="34" t="s">
        <v>2626</v>
      </c>
      <c r="D76" s="34" t="s">
        <v>2627</v>
      </c>
      <c r="E76" s="34" t="s">
        <v>2628</v>
      </c>
      <c r="F76" s="34" t="s">
        <v>2385</v>
      </c>
      <c r="G76" s="35">
        <v>91.666666666666671</v>
      </c>
      <c r="H76" s="36">
        <v>0.2</v>
      </c>
      <c r="I76" s="69"/>
      <c r="J76" s="70"/>
      <c r="K76" s="39">
        <f t="shared" si="7"/>
        <v>0</v>
      </c>
      <c r="L76" s="69"/>
      <c r="M76" s="70"/>
      <c r="N76" s="41">
        <f t="shared" si="8"/>
        <v>0</v>
      </c>
      <c r="O76" s="37">
        <f t="shared" si="6"/>
        <v>0</v>
      </c>
      <c r="P76" s="37">
        <f t="shared" si="11"/>
        <v>0</v>
      </c>
      <c r="Q76" s="29">
        <f t="shared" si="9"/>
        <v>1</v>
      </c>
      <c r="R76" s="29">
        <f t="shared" si="10"/>
        <v>1</v>
      </c>
    </row>
    <row r="77" spans="2:18" ht="20.100000000000001" customHeight="1" x14ac:dyDescent="0.3">
      <c r="B77" s="40" t="s">
        <v>2629</v>
      </c>
      <c r="C77" s="34" t="s">
        <v>2630</v>
      </c>
      <c r="D77" s="34" t="s">
        <v>2631</v>
      </c>
      <c r="E77" s="34" t="s">
        <v>2217</v>
      </c>
      <c r="F77" s="34" t="s">
        <v>2385</v>
      </c>
      <c r="G77" s="35">
        <v>108.33333333333333</v>
      </c>
      <c r="H77" s="36">
        <v>0.4</v>
      </c>
      <c r="I77" s="69"/>
      <c r="J77" s="70"/>
      <c r="K77" s="39">
        <f t="shared" si="7"/>
        <v>0</v>
      </c>
      <c r="L77" s="69"/>
      <c r="M77" s="70"/>
      <c r="N77" s="41">
        <f t="shared" si="8"/>
        <v>0</v>
      </c>
      <c r="O77" s="37">
        <f t="shared" si="6"/>
        <v>0</v>
      </c>
      <c r="P77" s="37">
        <f t="shared" si="11"/>
        <v>0</v>
      </c>
      <c r="Q77" s="29">
        <f t="shared" si="9"/>
        <v>1</v>
      </c>
      <c r="R77" s="29">
        <f t="shared" si="10"/>
        <v>1</v>
      </c>
    </row>
    <row r="78" spans="2:18" ht="20.100000000000001" customHeight="1" x14ac:dyDescent="0.3">
      <c r="B78" s="40" t="s">
        <v>2632</v>
      </c>
      <c r="C78" s="34" t="s">
        <v>2633</v>
      </c>
      <c r="D78" s="34" t="s">
        <v>2634</v>
      </c>
      <c r="E78" s="34" t="s">
        <v>2635</v>
      </c>
      <c r="F78" s="34" t="s">
        <v>2385</v>
      </c>
      <c r="G78" s="35">
        <v>89.333333333333329</v>
      </c>
      <c r="H78" s="36">
        <v>0.2</v>
      </c>
      <c r="I78" s="69"/>
      <c r="J78" s="70"/>
      <c r="K78" s="39">
        <f t="shared" si="7"/>
        <v>0</v>
      </c>
      <c r="L78" s="69"/>
      <c r="M78" s="70"/>
      <c r="N78" s="41">
        <f t="shared" si="8"/>
        <v>0</v>
      </c>
      <c r="O78" s="37">
        <f t="shared" si="6"/>
        <v>0</v>
      </c>
      <c r="P78" s="37">
        <f t="shared" si="11"/>
        <v>0</v>
      </c>
      <c r="Q78" s="29">
        <f t="shared" si="9"/>
        <v>1</v>
      </c>
      <c r="R78" s="29">
        <f t="shared" si="10"/>
        <v>1</v>
      </c>
    </row>
    <row r="79" spans="2:18" ht="20.100000000000001" customHeight="1" x14ac:dyDescent="0.3">
      <c r="B79" s="40" t="s">
        <v>2636</v>
      </c>
      <c r="C79" s="34" t="s">
        <v>2637</v>
      </c>
      <c r="D79" s="34" t="s">
        <v>2638</v>
      </c>
      <c r="E79" s="34" t="s">
        <v>2639</v>
      </c>
      <c r="F79" s="34" t="s">
        <v>2385</v>
      </c>
      <c r="G79" s="35">
        <v>32.666666666666664</v>
      </c>
      <c r="H79" s="36">
        <v>0.2</v>
      </c>
      <c r="I79" s="69"/>
      <c r="J79" s="70"/>
      <c r="K79" s="39">
        <f t="shared" si="7"/>
        <v>0</v>
      </c>
      <c r="L79" s="69"/>
      <c r="M79" s="70"/>
      <c r="N79" s="41">
        <f t="shared" si="8"/>
        <v>0</v>
      </c>
      <c r="O79" s="37">
        <f t="shared" si="6"/>
        <v>0</v>
      </c>
      <c r="P79" s="37">
        <f t="shared" si="11"/>
        <v>0</v>
      </c>
      <c r="Q79" s="29">
        <f t="shared" si="9"/>
        <v>1</v>
      </c>
      <c r="R79" s="29">
        <f t="shared" si="10"/>
        <v>1</v>
      </c>
    </row>
    <row r="80" spans="2:18" ht="20.100000000000001" customHeight="1" x14ac:dyDescent="0.3">
      <c r="B80" s="40" t="s">
        <v>2640</v>
      </c>
      <c r="C80" s="34" t="s">
        <v>2641</v>
      </c>
      <c r="D80" s="34" t="s">
        <v>1251</v>
      </c>
      <c r="E80" s="34" t="s">
        <v>2642</v>
      </c>
      <c r="F80" s="34" t="s">
        <v>2385</v>
      </c>
      <c r="G80" s="35">
        <v>48.666666666666664</v>
      </c>
      <c r="H80" s="36">
        <v>0.2</v>
      </c>
      <c r="I80" s="69"/>
      <c r="J80" s="70"/>
      <c r="K80" s="39">
        <f t="shared" si="7"/>
        <v>0</v>
      </c>
      <c r="L80" s="69"/>
      <c r="M80" s="70"/>
      <c r="N80" s="41">
        <f t="shared" si="8"/>
        <v>0</v>
      </c>
      <c r="O80" s="37">
        <f t="shared" si="6"/>
        <v>0</v>
      </c>
      <c r="P80" s="37">
        <f t="shared" si="11"/>
        <v>0</v>
      </c>
      <c r="Q80" s="29">
        <f t="shared" si="9"/>
        <v>1</v>
      </c>
      <c r="R80" s="29">
        <f t="shared" si="10"/>
        <v>1</v>
      </c>
    </row>
    <row r="81" spans="2:18" ht="20.100000000000001" customHeight="1" x14ac:dyDescent="0.3">
      <c r="B81" s="40" t="s">
        <v>2643</v>
      </c>
      <c r="C81" s="34" t="s">
        <v>2644</v>
      </c>
      <c r="D81" s="34" t="s">
        <v>478</v>
      </c>
      <c r="E81" s="34" t="s">
        <v>2645</v>
      </c>
      <c r="F81" s="34" t="s">
        <v>2385</v>
      </c>
      <c r="G81" s="35">
        <v>74.666666666666671</v>
      </c>
      <c r="H81" s="36">
        <v>0.2</v>
      </c>
      <c r="I81" s="69"/>
      <c r="J81" s="70"/>
      <c r="K81" s="39">
        <f t="shared" si="7"/>
        <v>0</v>
      </c>
      <c r="L81" s="69"/>
      <c r="M81" s="70"/>
      <c r="N81" s="41">
        <f t="shared" si="8"/>
        <v>0</v>
      </c>
      <c r="O81" s="37">
        <f t="shared" si="6"/>
        <v>0</v>
      </c>
      <c r="P81" s="37">
        <f t="shared" si="11"/>
        <v>0</v>
      </c>
      <c r="Q81" s="29">
        <f t="shared" si="9"/>
        <v>1</v>
      </c>
      <c r="R81" s="29">
        <f t="shared" si="10"/>
        <v>1</v>
      </c>
    </row>
    <row r="82" spans="2:18" ht="20.100000000000001" customHeight="1" x14ac:dyDescent="0.3">
      <c r="B82" s="40" t="s">
        <v>2646</v>
      </c>
      <c r="C82" s="34" t="s">
        <v>2647</v>
      </c>
      <c r="D82" s="34" t="s">
        <v>1201</v>
      </c>
      <c r="E82" s="34" t="s">
        <v>2648</v>
      </c>
      <c r="F82" s="34" t="s">
        <v>2385</v>
      </c>
      <c r="G82" s="35">
        <v>127.66666666666667</v>
      </c>
      <c r="H82" s="36">
        <v>0.4</v>
      </c>
      <c r="I82" s="69"/>
      <c r="J82" s="70"/>
      <c r="K82" s="39">
        <f t="shared" si="7"/>
        <v>0</v>
      </c>
      <c r="L82" s="69"/>
      <c r="M82" s="70"/>
      <c r="N82" s="41">
        <f t="shared" si="8"/>
        <v>0</v>
      </c>
      <c r="O82" s="37">
        <f t="shared" si="6"/>
        <v>0</v>
      </c>
      <c r="P82" s="37">
        <f t="shared" si="11"/>
        <v>0</v>
      </c>
      <c r="Q82" s="29">
        <f t="shared" si="9"/>
        <v>1</v>
      </c>
      <c r="R82" s="29">
        <f t="shared" si="10"/>
        <v>1</v>
      </c>
    </row>
    <row r="83" spans="2:18" ht="20.100000000000001" customHeight="1" x14ac:dyDescent="0.3">
      <c r="B83" s="40" t="s">
        <v>2649</v>
      </c>
      <c r="C83" s="34" t="s">
        <v>2650</v>
      </c>
      <c r="D83" s="34" t="s">
        <v>822</v>
      </c>
      <c r="E83" s="34" t="s">
        <v>2651</v>
      </c>
      <c r="F83" s="34" t="s">
        <v>2385</v>
      </c>
      <c r="G83" s="35">
        <v>39.333333333333336</v>
      </c>
      <c r="H83" s="36">
        <v>0.2</v>
      </c>
      <c r="I83" s="69"/>
      <c r="J83" s="70"/>
      <c r="K83" s="39">
        <f t="shared" si="7"/>
        <v>0</v>
      </c>
      <c r="L83" s="69"/>
      <c r="M83" s="70"/>
      <c r="N83" s="41">
        <f t="shared" si="8"/>
        <v>0</v>
      </c>
      <c r="O83" s="37">
        <f t="shared" si="6"/>
        <v>0</v>
      </c>
      <c r="P83" s="37">
        <f t="shared" si="11"/>
        <v>0</v>
      </c>
      <c r="Q83" s="29">
        <f t="shared" si="9"/>
        <v>1</v>
      </c>
      <c r="R83" s="29">
        <f t="shared" si="10"/>
        <v>1</v>
      </c>
    </row>
    <row r="84" spans="2:18" ht="20.100000000000001" customHeight="1" x14ac:dyDescent="0.3">
      <c r="B84" s="40" t="s">
        <v>2652</v>
      </c>
      <c r="C84" s="34" t="s">
        <v>2653</v>
      </c>
      <c r="D84" s="34" t="s">
        <v>1365</v>
      </c>
      <c r="E84" s="34" t="s">
        <v>1558</v>
      </c>
      <c r="F84" s="34" t="s">
        <v>2385</v>
      </c>
      <c r="G84" s="35">
        <v>21.666666666666668</v>
      </c>
      <c r="H84" s="36">
        <v>0.2</v>
      </c>
      <c r="I84" s="69"/>
      <c r="J84" s="70"/>
      <c r="K84" s="39">
        <f t="shared" si="7"/>
        <v>0</v>
      </c>
      <c r="L84" s="69"/>
      <c r="M84" s="70"/>
      <c r="N84" s="41">
        <f t="shared" si="8"/>
        <v>0</v>
      </c>
      <c r="O84" s="37">
        <f t="shared" si="6"/>
        <v>0</v>
      </c>
      <c r="P84" s="37">
        <f t="shared" si="11"/>
        <v>0</v>
      </c>
      <c r="Q84" s="29">
        <f t="shared" si="9"/>
        <v>1</v>
      </c>
      <c r="R84" s="29">
        <f t="shared" si="10"/>
        <v>1</v>
      </c>
    </row>
    <row r="85" spans="2:18" ht="20.100000000000001" customHeight="1" x14ac:dyDescent="0.3">
      <c r="B85" s="40" t="s">
        <v>2654</v>
      </c>
      <c r="C85" s="34" t="s">
        <v>2655</v>
      </c>
      <c r="D85" s="34" t="s">
        <v>322</v>
      </c>
      <c r="E85" s="34" t="s">
        <v>2656</v>
      </c>
      <c r="F85" s="34" t="s">
        <v>2385</v>
      </c>
      <c r="G85" s="35">
        <v>68.666666666666671</v>
      </c>
      <c r="H85" s="36">
        <v>0.2</v>
      </c>
      <c r="I85" s="69"/>
      <c r="J85" s="70"/>
      <c r="K85" s="39">
        <f t="shared" si="7"/>
        <v>0</v>
      </c>
      <c r="L85" s="69"/>
      <c r="M85" s="70"/>
      <c r="N85" s="41">
        <f t="shared" si="8"/>
        <v>0</v>
      </c>
      <c r="O85" s="37">
        <f t="shared" si="6"/>
        <v>0</v>
      </c>
      <c r="P85" s="37">
        <f t="shared" si="11"/>
        <v>0</v>
      </c>
      <c r="Q85" s="29">
        <f t="shared" si="9"/>
        <v>1</v>
      </c>
      <c r="R85" s="29">
        <f t="shared" si="10"/>
        <v>1</v>
      </c>
    </row>
    <row r="86" spans="2:18" ht="20.100000000000001" customHeight="1" x14ac:dyDescent="0.3">
      <c r="B86" s="40" t="s">
        <v>2657</v>
      </c>
      <c r="C86" s="34" t="s">
        <v>2658</v>
      </c>
      <c r="D86" s="34" t="s">
        <v>2659</v>
      </c>
      <c r="E86" s="34" t="s">
        <v>2660</v>
      </c>
      <c r="F86" s="34" t="s">
        <v>2385</v>
      </c>
      <c r="G86" s="35">
        <v>93</v>
      </c>
      <c r="H86" s="36">
        <v>0.2</v>
      </c>
      <c r="I86" s="69"/>
      <c r="J86" s="70"/>
      <c r="K86" s="39">
        <f t="shared" si="7"/>
        <v>0</v>
      </c>
      <c r="L86" s="69"/>
      <c r="M86" s="70"/>
      <c r="N86" s="41">
        <f t="shared" si="8"/>
        <v>0</v>
      </c>
      <c r="O86" s="37">
        <f t="shared" si="6"/>
        <v>0</v>
      </c>
      <c r="P86" s="37">
        <f t="shared" si="11"/>
        <v>0</v>
      </c>
      <c r="Q86" s="29">
        <f t="shared" si="9"/>
        <v>1</v>
      </c>
      <c r="R86" s="29">
        <f t="shared" si="10"/>
        <v>1</v>
      </c>
    </row>
    <row r="87" spans="2:18" ht="20.100000000000001" customHeight="1" x14ac:dyDescent="0.3">
      <c r="B87" s="40" t="s">
        <v>2661</v>
      </c>
      <c r="C87" s="34" t="s">
        <v>2662</v>
      </c>
      <c r="D87" s="34" t="s">
        <v>2663</v>
      </c>
      <c r="E87" s="34" t="s">
        <v>2664</v>
      </c>
      <c r="F87" s="34" t="s">
        <v>2385</v>
      </c>
      <c r="G87" s="35">
        <v>78.333333333333329</v>
      </c>
      <c r="H87" s="36">
        <v>0.2</v>
      </c>
      <c r="I87" s="69"/>
      <c r="J87" s="70"/>
      <c r="K87" s="39">
        <f t="shared" si="7"/>
        <v>0</v>
      </c>
      <c r="L87" s="69"/>
      <c r="M87" s="70"/>
      <c r="N87" s="41">
        <f t="shared" si="8"/>
        <v>0</v>
      </c>
      <c r="O87" s="37">
        <f t="shared" si="6"/>
        <v>0</v>
      </c>
      <c r="P87" s="37">
        <f t="shared" si="11"/>
        <v>0</v>
      </c>
      <c r="Q87" s="29">
        <f t="shared" si="9"/>
        <v>1</v>
      </c>
      <c r="R87" s="29">
        <f t="shared" si="10"/>
        <v>1</v>
      </c>
    </row>
    <row r="88" spans="2:18" ht="20.100000000000001" customHeight="1" x14ac:dyDescent="0.3">
      <c r="B88" s="40" t="s">
        <v>2665</v>
      </c>
      <c r="C88" s="34" t="s">
        <v>2666</v>
      </c>
      <c r="D88" s="34" t="s">
        <v>1780</v>
      </c>
      <c r="E88" s="34" t="s">
        <v>2667</v>
      </c>
      <c r="F88" s="34" t="s">
        <v>2385</v>
      </c>
      <c r="G88" s="35">
        <v>30</v>
      </c>
      <c r="H88" s="36">
        <v>0.2</v>
      </c>
      <c r="I88" s="69"/>
      <c r="J88" s="70"/>
      <c r="K88" s="39">
        <f t="shared" si="7"/>
        <v>0</v>
      </c>
      <c r="L88" s="69"/>
      <c r="M88" s="70"/>
      <c r="N88" s="41">
        <f t="shared" si="8"/>
        <v>0</v>
      </c>
      <c r="O88" s="37">
        <f t="shared" si="6"/>
        <v>0</v>
      </c>
      <c r="P88" s="37">
        <f t="shared" si="11"/>
        <v>0</v>
      </c>
      <c r="Q88" s="29">
        <f t="shared" si="9"/>
        <v>1</v>
      </c>
      <c r="R88" s="29">
        <f t="shared" si="10"/>
        <v>1</v>
      </c>
    </row>
    <row r="89" spans="2:18" ht="20.100000000000001" customHeight="1" x14ac:dyDescent="0.3">
      <c r="B89" s="40" t="s">
        <v>2668</v>
      </c>
      <c r="C89" s="34" t="s">
        <v>2669</v>
      </c>
      <c r="D89" s="34" t="s">
        <v>1780</v>
      </c>
      <c r="E89" s="34" t="s">
        <v>2667</v>
      </c>
      <c r="F89" s="34" t="s">
        <v>2385</v>
      </c>
      <c r="G89" s="35">
        <v>20</v>
      </c>
      <c r="H89" s="36">
        <v>0.2</v>
      </c>
      <c r="I89" s="69"/>
      <c r="J89" s="70"/>
      <c r="K89" s="39">
        <f t="shared" si="7"/>
        <v>0</v>
      </c>
      <c r="L89" s="69"/>
      <c r="M89" s="70"/>
      <c r="N89" s="41">
        <f t="shared" si="8"/>
        <v>0</v>
      </c>
      <c r="O89" s="37">
        <f t="shared" si="6"/>
        <v>0</v>
      </c>
      <c r="P89" s="37">
        <f t="shared" si="11"/>
        <v>0</v>
      </c>
      <c r="Q89" s="29">
        <f t="shared" si="9"/>
        <v>1</v>
      </c>
      <c r="R89" s="29">
        <f t="shared" si="10"/>
        <v>1</v>
      </c>
    </row>
    <row r="90" spans="2:18" ht="20.100000000000001" customHeight="1" x14ac:dyDescent="0.3">
      <c r="B90" s="40" t="s">
        <v>2670</v>
      </c>
      <c r="C90" s="34" t="s">
        <v>2671</v>
      </c>
      <c r="D90" s="34" t="s">
        <v>474</v>
      </c>
      <c r="E90" s="34" t="s">
        <v>2672</v>
      </c>
      <c r="F90" s="34" t="s">
        <v>2385</v>
      </c>
      <c r="G90" s="35">
        <v>109</v>
      </c>
      <c r="H90" s="36">
        <v>0.4</v>
      </c>
      <c r="I90" s="69"/>
      <c r="J90" s="70"/>
      <c r="K90" s="39">
        <f t="shared" si="7"/>
        <v>0</v>
      </c>
      <c r="L90" s="69"/>
      <c r="M90" s="70"/>
      <c r="N90" s="41">
        <f t="shared" si="8"/>
        <v>0</v>
      </c>
      <c r="O90" s="37">
        <f t="shared" si="6"/>
        <v>0</v>
      </c>
      <c r="P90" s="37">
        <f t="shared" si="11"/>
        <v>0</v>
      </c>
      <c r="Q90" s="29">
        <f t="shared" si="9"/>
        <v>1</v>
      </c>
      <c r="R90" s="29">
        <f t="shared" si="10"/>
        <v>1</v>
      </c>
    </row>
    <row r="91" spans="2:18" ht="20.100000000000001" customHeight="1" x14ac:dyDescent="0.3">
      <c r="B91" s="40" t="s">
        <v>2673</v>
      </c>
      <c r="C91" s="34" t="s">
        <v>2674</v>
      </c>
      <c r="D91" s="34" t="s">
        <v>2675</v>
      </c>
      <c r="E91" s="34" t="s">
        <v>2676</v>
      </c>
      <c r="F91" s="34" t="s">
        <v>2385</v>
      </c>
      <c r="G91" s="35">
        <v>62</v>
      </c>
      <c r="H91" s="36">
        <v>0.2</v>
      </c>
      <c r="I91" s="69"/>
      <c r="J91" s="70"/>
      <c r="K91" s="39">
        <f t="shared" si="7"/>
        <v>0</v>
      </c>
      <c r="L91" s="69"/>
      <c r="M91" s="70"/>
      <c r="N91" s="41">
        <f t="shared" si="8"/>
        <v>0</v>
      </c>
      <c r="O91" s="37">
        <f t="shared" si="6"/>
        <v>0</v>
      </c>
      <c r="P91" s="37">
        <f t="shared" si="11"/>
        <v>0</v>
      </c>
      <c r="Q91" s="29">
        <f t="shared" si="9"/>
        <v>1</v>
      </c>
      <c r="R91" s="29">
        <f t="shared" si="10"/>
        <v>1</v>
      </c>
    </row>
    <row r="92" spans="2:18" ht="20.100000000000001" customHeight="1" x14ac:dyDescent="0.3">
      <c r="B92" s="40" t="s">
        <v>2677</v>
      </c>
      <c r="C92" s="34" t="s">
        <v>2678</v>
      </c>
      <c r="D92" s="34" t="s">
        <v>2297</v>
      </c>
      <c r="E92" s="34" t="s">
        <v>2679</v>
      </c>
      <c r="F92" s="34" t="s">
        <v>2385</v>
      </c>
      <c r="G92" s="35">
        <v>113</v>
      </c>
      <c r="H92" s="36">
        <v>0.4</v>
      </c>
      <c r="I92" s="69"/>
      <c r="J92" s="70"/>
      <c r="K92" s="39">
        <f t="shared" si="7"/>
        <v>0</v>
      </c>
      <c r="L92" s="69"/>
      <c r="M92" s="70"/>
      <c r="N92" s="41">
        <f t="shared" si="8"/>
        <v>0</v>
      </c>
      <c r="O92" s="37">
        <f t="shared" si="6"/>
        <v>0</v>
      </c>
      <c r="P92" s="37">
        <f t="shared" si="11"/>
        <v>0</v>
      </c>
      <c r="Q92" s="29">
        <f t="shared" si="9"/>
        <v>1</v>
      </c>
      <c r="R92" s="29">
        <f t="shared" si="10"/>
        <v>1</v>
      </c>
    </row>
    <row r="93" spans="2:18" ht="20.100000000000001" customHeight="1" x14ac:dyDescent="0.3">
      <c r="B93" s="40" t="s">
        <v>2680</v>
      </c>
      <c r="C93" s="34" t="s">
        <v>2681</v>
      </c>
      <c r="D93" s="34" t="s">
        <v>2224</v>
      </c>
      <c r="E93" s="34" t="s">
        <v>2682</v>
      </c>
      <c r="F93" s="34" t="s">
        <v>2385</v>
      </c>
      <c r="G93" s="35">
        <v>38</v>
      </c>
      <c r="H93" s="36">
        <v>0.2</v>
      </c>
      <c r="I93" s="69"/>
      <c r="J93" s="70"/>
      <c r="K93" s="39">
        <f t="shared" si="7"/>
        <v>0</v>
      </c>
      <c r="L93" s="69"/>
      <c r="M93" s="70"/>
      <c r="N93" s="41">
        <f t="shared" si="8"/>
        <v>0</v>
      </c>
      <c r="O93" s="37">
        <f t="shared" si="6"/>
        <v>0</v>
      </c>
      <c r="P93" s="37">
        <f t="shared" si="11"/>
        <v>0</v>
      </c>
      <c r="Q93" s="29">
        <f t="shared" si="9"/>
        <v>1</v>
      </c>
      <c r="R93" s="29">
        <f t="shared" si="10"/>
        <v>1</v>
      </c>
    </row>
    <row r="94" spans="2:18" ht="20.100000000000001" customHeight="1" x14ac:dyDescent="0.3">
      <c r="B94" s="40" t="s">
        <v>2683</v>
      </c>
      <c r="C94" s="34" t="s">
        <v>2684</v>
      </c>
      <c r="D94" s="34" t="s">
        <v>2685</v>
      </c>
      <c r="E94" s="34" t="s">
        <v>2686</v>
      </c>
      <c r="F94" s="34" t="s">
        <v>2385</v>
      </c>
      <c r="G94" s="35">
        <v>36</v>
      </c>
      <c r="H94" s="36">
        <v>0.2</v>
      </c>
      <c r="I94" s="69"/>
      <c r="J94" s="70"/>
      <c r="K94" s="39">
        <f t="shared" si="7"/>
        <v>0</v>
      </c>
      <c r="L94" s="69"/>
      <c r="M94" s="70"/>
      <c r="N94" s="41">
        <f t="shared" si="8"/>
        <v>0</v>
      </c>
      <c r="O94" s="37">
        <f t="shared" si="6"/>
        <v>0</v>
      </c>
      <c r="P94" s="37">
        <f t="shared" si="11"/>
        <v>0</v>
      </c>
      <c r="Q94" s="29">
        <f t="shared" si="9"/>
        <v>1</v>
      </c>
      <c r="R94" s="29">
        <f t="shared" si="10"/>
        <v>1</v>
      </c>
    </row>
    <row r="95" spans="2:18" ht="20.100000000000001" customHeight="1" x14ac:dyDescent="0.3">
      <c r="B95" s="40" t="s">
        <v>2687</v>
      </c>
      <c r="C95" s="34" t="s">
        <v>2688</v>
      </c>
      <c r="D95" s="34" t="s">
        <v>953</v>
      </c>
      <c r="E95" s="34" t="s">
        <v>2689</v>
      </c>
      <c r="F95" s="34" t="s">
        <v>2385</v>
      </c>
      <c r="G95" s="35">
        <v>49.666666666666664</v>
      </c>
      <c r="H95" s="36">
        <v>0.2</v>
      </c>
      <c r="I95" s="69"/>
      <c r="J95" s="70"/>
      <c r="K95" s="39">
        <f t="shared" si="7"/>
        <v>0</v>
      </c>
      <c r="L95" s="69"/>
      <c r="M95" s="70"/>
      <c r="N95" s="41">
        <f t="shared" si="8"/>
        <v>0</v>
      </c>
      <c r="O95" s="37">
        <f t="shared" si="6"/>
        <v>0</v>
      </c>
      <c r="P95" s="37">
        <f t="shared" si="11"/>
        <v>0</v>
      </c>
      <c r="Q95" s="29">
        <f t="shared" si="9"/>
        <v>1</v>
      </c>
      <c r="R95" s="29">
        <f t="shared" si="10"/>
        <v>1</v>
      </c>
    </row>
    <row r="96" spans="2:18" ht="20.100000000000001" customHeight="1" x14ac:dyDescent="0.3">
      <c r="B96" s="40" t="s">
        <v>2690</v>
      </c>
      <c r="C96" s="34" t="s">
        <v>2691</v>
      </c>
      <c r="D96" s="34" t="s">
        <v>2692</v>
      </c>
      <c r="E96" s="34" t="s">
        <v>2693</v>
      </c>
      <c r="F96" s="34" t="s">
        <v>2385</v>
      </c>
      <c r="G96" s="35">
        <v>121.66666666666667</v>
      </c>
      <c r="H96" s="36">
        <v>0.4</v>
      </c>
      <c r="I96" s="69"/>
      <c r="J96" s="70"/>
      <c r="K96" s="39">
        <f t="shared" si="7"/>
        <v>0</v>
      </c>
      <c r="L96" s="69"/>
      <c r="M96" s="70"/>
      <c r="N96" s="41">
        <f t="shared" si="8"/>
        <v>0</v>
      </c>
      <c r="O96" s="37">
        <f t="shared" si="6"/>
        <v>0</v>
      </c>
      <c r="P96" s="37">
        <f t="shared" si="11"/>
        <v>0</v>
      </c>
      <c r="Q96" s="29">
        <f t="shared" si="9"/>
        <v>1</v>
      </c>
      <c r="R96" s="29">
        <f t="shared" si="10"/>
        <v>1</v>
      </c>
    </row>
    <row r="97" spans="2:18" ht="20.100000000000001" customHeight="1" x14ac:dyDescent="0.3">
      <c r="B97" s="40" t="s">
        <v>2694</v>
      </c>
      <c r="C97" s="34" t="s">
        <v>2695</v>
      </c>
      <c r="D97" s="34" t="s">
        <v>2696</v>
      </c>
      <c r="E97" s="34" t="s">
        <v>2697</v>
      </c>
      <c r="F97" s="34" t="s">
        <v>2385</v>
      </c>
      <c r="G97" s="35">
        <v>157</v>
      </c>
      <c r="H97" s="36">
        <v>0.4</v>
      </c>
      <c r="I97" s="69"/>
      <c r="J97" s="70"/>
      <c r="K97" s="39">
        <f t="shared" si="7"/>
        <v>0</v>
      </c>
      <c r="L97" s="69"/>
      <c r="M97" s="70"/>
      <c r="N97" s="41">
        <f t="shared" si="8"/>
        <v>0</v>
      </c>
      <c r="O97" s="37">
        <f t="shared" si="6"/>
        <v>0</v>
      </c>
      <c r="P97" s="37">
        <f t="shared" si="11"/>
        <v>0</v>
      </c>
      <c r="Q97" s="29">
        <f t="shared" si="9"/>
        <v>1</v>
      </c>
      <c r="R97" s="29">
        <f t="shared" si="10"/>
        <v>1</v>
      </c>
    </row>
    <row r="98" spans="2:18" ht="20.100000000000001" customHeight="1" x14ac:dyDescent="0.3">
      <c r="B98" s="40" t="s">
        <v>2698</v>
      </c>
      <c r="C98" s="34" t="s">
        <v>2699</v>
      </c>
      <c r="D98" s="34" t="s">
        <v>2700</v>
      </c>
      <c r="E98" s="34" t="s">
        <v>2701</v>
      </c>
      <c r="F98" s="34" t="s">
        <v>2385</v>
      </c>
      <c r="G98" s="35">
        <v>44.333333333333336</v>
      </c>
      <c r="H98" s="36">
        <v>0.2</v>
      </c>
      <c r="I98" s="69"/>
      <c r="J98" s="70"/>
      <c r="K98" s="39">
        <f t="shared" si="7"/>
        <v>0</v>
      </c>
      <c r="L98" s="69"/>
      <c r="M98" s="70"/>
      <c r="N98" s="41">
        <f t="shared" si="8"/>
        <v>0</v>
      </c>
      <c r="O98" s="37">
        <f t="shared" ref="O98:O158" si="12">IF(K98+N98&gt;0,1,0)</f>
        <v>0</v>
      </c>
      <c r="P98" s="37">
        <f t="shared" si="11"/>
        <v>0</v>
      </c>
      <c r="Q98" s="29">
        <f t="shared" si="9"/>
        <v>1</v>
      </c>
      <c r="R98" s="29">
        <f t="shared" si="10"/>
        <v>1</v>
      </c>
    </row>
    <row r="99" spans="2:18" ht="20.100000000000001" customHeight="1" x14ac:dyDescent="0.3">
      <c r="B99" s="40" t="s">
        <v>2702</v>
      </c>
      <c r="C99" s="34" t="s">
        <v>2703</v>
      </c>
      <c r="D99" s="34" t="s">
        <v>2704</v>
      </c>
      <c r="E99" s="34" t="s">
        <v>2705</v>
      </c>
      <c r="F99" s="34" t="s">
        <v>2385</v>
      </c>
      <c r="G99" s="35">
        <v>168.66666666666666</v>
      </c>
      <c r="H99" s="36">
        <v>0.4</v>
      </c>
      <c r="I99" s="69"/>
      <c r="J99" s="70"/>
      <c r="K99" s="39">
        <f t="shared" ref="K99:K159" si="13">INT(J99/12*1720*I99)</f>
        <v>0</v>
      </c>
      <c r="L99" s="69"/>
      <c r="M99" s="70"/>
      <c r="N99" s="41">
        <f t="shared" ref="N99:N159" si="14">INT(M99/12*1720*L99)</f>
        <v>0</v>
      </c>
      <c r="O99" s="37">
        <f t="shared" si="12"/>
        <v>0</v>
      </c>
      <c r="P99" s="37">
        <f t="shared" si="11"/>
        <v>0</v>
      </c>
      <c r="Q99" s="29">
        <f t="shared" si="9"/>
        <v>1</v>
      </c>
      <c r="R99" s="29">
        <f t="shared" si="10"/>
        <v>1</v>
      </c>
    </row>
    <row r="100" spans="2:18" ht="20.100000000000001" customHeight="1" x14ac:dyDescent="0.3">
      <c r="B100" s="40" t="s">
        <v>2706</v>
      </c>
      <c r="C100" s="34" t="s">
        <v>2707</v>
      </c>
      <c r="D100" s="34" t="s">
        <v>2708</v>
      </c>
      <c r="E100" s="34" t="s">
        <v>2709</v>
      </c>
      <c r="F100" s="34" t="s">
        <v>2385</v>
      </c>
      <c r="G100" s="35">
        <v>23</v>
      </c>
      <c r="H100" s="36">
        <v>0.2</v>
      </c>
      <c r="I100" s="69"/>
      <c r="J100" s="70"/>
      <c r="K100" s="39">
        <f t="shared" si="13"/>
        <v>0</v>
      </c>
      <c r="L100" s="69"/>
      <c r="M100" s="70"/>
      <c r="N100" s="41">
        <f t="shared" si="14"/>
        <v>0</v>
      </c>
      <c r="O100" s="37">
        <f t="shared" si="12"/>
        <v>0</v>
      </c>
      <c r="P100" s="37">
        <f t="shared" si="11"/>
        <v>0</v>
      </c>
      <c r="Q100" s="29">
        <f t="shared" si="9"/>
        <v>1</v>
      </c>
      <c r="R100" s="29">
        <f t="shared" si="10"/>
        <v>1</v>
      </c>
    </row>
    <row r="101" spans="2:18" ht="20.100000000000001" customHeight="1" x14ac:dyDescent="0.3">
      <c r="B101" s="40" t="s">
        <v>2710</v>
      </c>
      <c r="C101" s="34" t="s">
        <v>2711</v>
      </c>
      <c r="D101" s="34" t="s">
        <v>2712</v>
      </c>
      <c r="E101" s="34" t="s">
        <v>2709</v>
      </c>
      <c r="F101" s="34" t="s">
        <v>2385</v>
      </c>
      <c r="G101" s="35">
        <v>68.333333333333329</v>
      </c>
      <c r="H101" s="36">
        <v>0.2</v>
      </c>
      <c r="I101" s="69"/>
      <c r="J101" s="70"/>
      <c r="K101" s="39">
        <f t="shared" si="13"/>
        <v>0</v>
      </c>
      <c r="L101" s="69"/>
      <c r="M101" s="70"/>
      <c r="N101" s="41">
        <f t="shared" si="14"/>
        <v>0</v>
      </c>
      <c r="O101" s="37">
        <f t="shared" si="12"/>
        <v>0</v>
      </c>
      <c r="P101" s="37">
        <f t="shared" si="11"/>
        <v>0</v>
      </c>
      <c r="Q101" s="29">
        <f t="shared" si="9"/>
        <v>1</v>
      </c>
      <c r="R101" s="29">
        <f t="shared" si="10"/>
        <v>1</v>
      </c>
    </row>
    <row r="102" spans="2:18" ht="20.100000000000001" customHeight="1" x14ac:dyDescent="0.3">
      <c r="B102" s="40" t="s">
        <v>2713</v>
      </c>
      <c r="C102" s="34" t="s">
        <v>2714</v>
      </c>
      <c r="D102" s="34" t="s">
        <v>2715</v>
      </c>
      <c r="E102" s="34" t="s">
        <v>2709</v>
      </c>
      <c r="F102" s="34" t="s">
        <v>2385</v>
      </c>
      <c r="G102" s="35">
        <v>74.333333333333329</v>
      </c>
      <c r="H102" s="36">
        <v>0.2</v>
      </c>
      <c r="I102" s="69"/>
      <c r="J102" s="70"/>
      <c r="K102" s="39">
        <f t="shared" si="13"/>
        <v>0</v>
      </c>
      <c r="L102" s="69"/>
      <c r="M102" s="70"/>
      <c r="N102" s="41">
        <f t="shared" si="14"/>
        <v>0</v>
      </c>
      <c r="O102" s="37">
        <f t="shared" si="12"/>
        <v>0</v>
      </c>
      <c r="P102" s="37">
        <f t="shared" si="11"/>
        <v>0</v>
      </c>
      <c r="Q102" s="29">
        <f t="shared" si="9"/>
        <v>1</v>
      </c>
      <c r="R102" s="29">
        <f t="shared" si="10"/>
        <v>1</v>
      </c>
    </row>
    <row r="103" spans="2:18" ht="20.100000000000001" customHeight="1" x14ac:dyDescent="0.3">
      <c r="B103" s="40" t="s">
        <v>2716</v>
      </c>
      <c r="C103" s="34" t="s">
        <v>2717</v>
      </c>
      <c r="D103" s="34" t="s">
        <v>2718</v>
      </c>
      <c r="E103" s="34" t="s">
        <v>2709</v>
      </c>
      <c r="F103" s="34" t="s">
        <v>2385</v>
      </c>
      <c r="G103" s="35">
        <v>51</v>
      </c>
      <c r="H103" s="36">
        <v>0.2</v>
      </c>
      <c r="I103" s="69"/>
      <c r="J103" s="70"/>
      <c r="K103" s="39">
        <f t="shared" si="13"/>
        <v>0</v>
      </c>
      <c r="L103" s="69"/>
      <c r="M103" s="70"/>
      <c r="N103" s="41">
        <f t="shared" si="14"/>
        <v>0</v>
      </c>
      <c r="O103" s="37">
        <f t="shared" si="12"/>
        <v>0</v>
      </c>
      <c r="P103" s="37">
        <f t="shared" si="11"/>
        <v>0</v>
      </c>
      <c r="Q103" s="29">
        <f t="shared" si="9"/>
        <v>1</v>
      </c>
      <c r="R103" s="29">
        <f t="shared" si="10"/>
        <v>1</v>
      </c>
    </row>
    <row r="104" spans="2:18" ht="20.100000000000001" customHeight="1" x14ac:dyDescent="0.3">
      <c r="B104" s="40" t="s">
        <v>2719</v>
      </c>
      <c r="C104" s="34" t="s">
        <v>2720</v>
      </c>
      <c r="D104" s="34" t="s">
        <v>2721</v>
      </c>
      <c r="E104" s="34" t="s">
        <v>2709</v>
      </c>
      <c r="F104" s="34" t="s">
        <v>2385</v>
      </c>
      <c r="G104" s="35">
        <v>40.333333333333336</v>
      </c>
      <c r="H104" s="36">
        <v>0.2</v>
      </c>
      <c r="I104" s="69"/>
      <c r="J104" s="70"/>
      <c r="K104" s="39">
        <f t="shared" si="13"/>
        <v>0</v>
      </c>
      <c r="L104" s="69"/>
      <c r="M104" s="70"/>
      <c r="N104" s="41">
        <f t="shared" si="14"/>
        <v>0</v>
      </c>
      <c r="O104" s="37">
        <f t="shared" si="12"/>
        <v>0</v>
      </c>
      <c r="P104" s="37">
        <f t="shared" si="11"/>
        <v>0</v>
      </c>
      <c r="Q104" s="29">
        <f t="shared" si="9"/>
        <v>1</v>
      </c>
      <c r="R104" s="29">
        <f t="shared" si="10"/>
        <v>1</v>
      </c>
    </row>
    <row r="105" spans="2:18" ht="20.100000000000001" customHeight="1" x14ac:dyDescent="0.3">
      <c r="B105" s="40" t="s">
        <v>2722</v>
      </c>
      <c r="C105" s="34" t="s">
        <v>2723</v>
      </c>
      <c r="D105" s="34" t="s">
        <v>2724</v>
      </c>
      <c r="E105" s="34" t="s">
        <v>2709</v>
      </c>
      <c r="F105" s="34" t="s">
        <v>2385</v>
      </c>
      <c r="G105" s="35">
        <v>87.666666666666671</v>
      </c>
      <c r="H105" s="36">
        <v>0.2</v>
      </c>
      <c r="I105" s="69"/>
      <c r="J105" s="70"/>
      <c r="K105" s="39">
        <f t="shared" si="13"/>
        <v>0</v>
      </c>
      <c r="L105" s="69"/>
      <c r="M105" s="70"/>
      <c r="N105" s="41">
        <f t="shared" si="14"/>
        <v>0</v>
      </c>
      <c r="O105" s="37">
        <f t="shared" si="12"/>
        <v>0</v>
      </c>
      <c r="P105" s="37">
        <f t="shared" si="11"/>
        <v>0</v>
      </c>
      <c r="Q105" s="29">
        <f t="shared" si="9"/>
        <v>1</v>
      </c>
      <c r="R105" s="29">
        <f t="shared" si="10"/>
        <v>1</v>
      </c>
    </row>
    <row r="106" spans="2:18" ht="20.100000000000001" customHeight="1" x14ac:dyDescent="0.3">
      <c r="B106" s="40" t="s">
        <v>2725</v>
      </c>
      <c r="C106" s="34" t="s">
        <v>2726</v>
      </c>
      <c r="D106" s="34" t="s">
        <v>2727</v>
      </c>
      <c r="E106" s="34" t="s">
        <v>2728</v>
      </c>
      <c r="F106" s="34" t="s">
        <v>2385</v>
      </c>
      <c r="G106" s="35">
        <v>78.333333333333329</v>
      </c>
      <c r="H106" s="36">
        <v>0.2</v>
      </c>
      <c r="I106" s="69"/>
      <c r="J106" s="70"/>
      <c r="K106" s="39">
        <f t="shared" si="13"/>
        <v>0</v>
      </c>
      <c r="L106" s="69"/>
      <c r="M106" s="70"/>
      <c r="N106" s="41">
        <f t="shared" si="14"/>
        <v>0</v>
      </c>
      <c r="O106" s="37">
        <f t="shared" si="12"/>
        <v>0</v>
      </c>
      <c r="P106" s="37">
        <f t="shared" si="11"/>
        <v>0</v>
      </c>
      <c r="Q106" s="29">
        <f t="shared" si="9"/>
        <v>1</v>
      </c>
      <c r="R106" s="29">
        <f t="shared" si="10"/>
        <v>1</v>
      </c>
    </row>
    <row r="107" spans="2:18" ht="20.100000000000001" customHeight="1" x14ac:dyDescent="0.3">
      <c r="B107" s="40" t="s">
        <v>2729</v>
      </c>
      <c r="C107" s="34" t="s">
        <v>2730</v>
      </c>
      <c r="D107" s="34" t="s">
        <v>2731</v>
      </c>
      <c r="E107" s="34" t="s">
        <v>2728</v>
      </c>
      <c r="F107" s="34" t="s">
        <v>2385</v>
      </c>
      <c r="G107" s="35">
        <v>66.666666666666671</v>
      </c>
      <c r="H107" s="36">
        <v>0.2</v>
      </c>
      <c r="I107" s="69"/>
      <c r="J107" s="70"/>
      <c r="K107" s="39">
        <f t="shared" si="13"/>
        <v>0</v>
      </c>
      <c r="L107" s="69"/>
      <c r="M107" s="70"/>
      <c r="N107" s="41">
        <f t="shared" si="14"/>
        <v>0</v>
      </c>
      <c r="O107" s="37">
        <f t="shared" si="12"/>
        <v>0</v>
      </c>
      <c r="P107" s="37">
        <f t="shared" si="11"/>
        <v>0</v>
      </c>
      <c r="Q107" s="29">
        <f t="shared" si="9"/>
        <v>1</v>
      </c>
      <c r="R107" s="29">
        <f t="shared" si="10"/>
        <v>1</v>
      </c>
    </row>
    <row r="108" spans="2:18" ht="20.100000000000001" customHeight="1" x14ac:dyDescent="0.3">
      <c r="B108" s="40" t="s">
        <v>2732</v>
      </c>
      <c r="C108" s="34" t="s">
        <v>2733</v>
      </c>
      <c r="D108" s="34" t="s">
        <v>2734</v>
      </c>
      <c r="E108" s="34" t="s">
        <v>2735</v>
      </c>
      <c r="F108" s="34" t="s">
        <v>2385</v>
      </c>
      <c r="G108" s="35">
        <v>159.33333333333334</v>
      </c>
      <c r="H108" s="36">
        <v>0.4</v>
      </c>
      <c r="I108" s="69"/>
      <c r="J108" s="70"/>
      <c r="K108" s="39">
        <f t="shared" si="13"/>
        <v>0</v>
      </c>
      <c r="L108" s="69"/>
      <c r="M108" s="70"/>
      <c r="N108" s="41">
        <f t="shared" si="14"/>
        <v>0</v>
      </c>
      <c r="O108" s="37">
        <f t="shared" si="12"/>
        <v>0</v>
      </c>
      <c r="P108" s="37">
        <f t="shared" si="11"/>
        <v>0</v>
      </c>
      <c r="Q108" s="29">
        <f t="shared" si="9"/>
        <v>1</v>
      </c>
      <c r="R108" s="29">
        <f t="shared" si="10"/>
        <v>1</v>
      </c>
    </row>
    <row r="109" spans="2:18" ht="20.100000000000001" customHeight="1" x14ac:dyDescent="0.3">
      <c r="B109" s="40" t="s">
        <v>2737</v>
      </c>
      <c r="C109" s="34" t="s">
        <v>2738</v>
      </c>
      <c r="D109" s="34" t="s">
        <v>2739</v>
      </c>
      <c r="E109" s="34" t="s">
        <v>2736</v>
      </c>
      <c r="F109" s="34" t="s">
        <v>2385</v>
      </c>
      <c r="G109" s="35">
        <v>129</v>
      </c>
      <c r="H109" s="36">
        <v>0.4</v>
      </c>
      <c r="I109" s="69"/>
      <c r="J109" s="70"/>
      <c r="K109" s="39">
        <f t="shared" si="13"/>
        <v>0</v>
      </c>
      <c r="L109" s="69"/>
      <c r="M109" s="70"/>
      <c r="N109" s="41">
        <f t="shared" si="14"/>
        <v>0</v>
      </c>
      <c r="O109" s="37">
        <f t="shared" si="12"/>
        <v>0</v>
      </c>
      <c r="P109" s="37">
        <f t="shared" si="11"/>
        <v>0</v>
      </c>
      <c r="Q109" s="29">
        <f t="shared" si="9"/>
        <v>1</v>
      </c>
      <c r="R109" s="29">
        <f t="shared" si="10"/>
        <v>1</v>
      </c>
    </row>
    <row r="110" spans="2:18" ht="20.100000000000001" customHeight="1" x14ac:dyDescent="0.3">
      <c r="B110" s="40" t="s">
        <v>2740</v>
      </c>
      <c r="C110" s="34" t="s">
        <v>2741</v>
      </c>
      <c r="D110" s="34" t="s">
        <v>2742</v>
      </c>
      <c r="E110" s="34" t="s">
        <v>2736</v>
      </c>
      <c r="F110" s="34" t="s">
        <v>2385</v>
      </c>
      <c r="G110" s="35">
        <v>155.66666666666666</v>
      </c>
      <c r="H110" s="36">
        <v>0.4</v>
      </c>
      <c r="I110" s="69"/>
      <c r="J110" s="70"/>
      <c r="K110" s="39">
        <f t="shared" si="13"/>
        <v>0</v>
      </c>
      <c r="L110" s="69"/>
      <c r="M110" s="70"/>
      <c r="N110" s="41">
        <f t="shared" si="14"/>
        <v>0</v>
      </c>
      <c r="O110" s="37">
        <f t="shared" si="12"/>
        <v>0</v>
      </c>
      <c r="P110" s="37">
        <f t="shared" si="11"/>
        <v>0</v>
      </c>
      <c r="Q110" s="29">
        <f t="shared" si="9"/>
        <v>1</v>
      </c>
      <c r="R110" s="29">
        <f t="shared" si="10"/>
        <v>1</v>
      </c>
    </row>
    <row r="111" spans="2:18" ht="20.100000000000001" customHeight="1" x14ac:dyDescent="0.3">
      <c r="B111" s="40" t="s">
        <v>2743</v>
      </c>
      <c r="C111" s="34" t="s">
        <v>2744</v>
      </c>
      <c r="D111" s="34" t="s">
        <v>2745</v>
      </c>
      <c r="E111" s="34" t="s">
        <v>2736</v>
      </c>
      <c r="F111" s="34" t="s">
        <v>2385</v>
      </c>
      <c r="G111" s="35">
        <v>117.66666666666667</v>
      </c>
      <c r="H111" s="36">
        <v>0.4</v>
      </c>
      <c r="I111" s="69"/>
      <c r="J111" s="70"/>
      <c r="K111" s="39">
        <f t="shared" si="13"/>
        <v>0</v>
      </c>
      <c r="L111" s="69"/>
      <c r="M111" s="70"/>
      <c r="N111" s="41">
        <f t="shared" si="14"/>
        <v>0</v>
      </c>
      <c r="O111" s="37">
        <f t="shared" si="12"/>
        <v>0</v>
      </c>
      <c r="P111" s="37">
        <f t="shared" si="11"/>
        <v>0</v>
      </c>
      <c r="Q111" s="29">
        <f t="shared" si="9"/>
        <v>1</v>
      </c>
      <c r="R111" s="29">
        <f t="shared" si="10"/>
        <v>1</v>
      </c>
    </row>
    <row r="112" spans="2:18" ht="20.100000000000001" customHeight="1" x14ac:dyDescent="0.3">
      <c r="B112" s="40" t="s">
        <v>2746</v>
      </c>
      <c r="C112" s="34" t="s">
        <v>2747</v>
      </c>
      <c r="D112" s="34" t="s">
        <v>2748</v>
      </c>
      <c r="E112" s="34" t="s">
        <v>2736</v>
      </c>
      <c r="F112" s="34" t="s">
        <v>2385</v>
      </c>
      <c r="G112" s="35">
        <v>169</v>
      </c>
      <c r="H112" s="36">
        <v>0.4</v>
      </c>
      <c r="I112" s="69"/>
      <c r="J112" s="70"/>
      <c r="K112" s="39">
        <f t="shared" si="13"/>
        <v>0</v>
      </c>
      <c r="L112" s="69"/>
      <c r="M112" s="70"/>
      <c r="N112" s="41">
        <f t="shared" si="14"/>
        <v>0</v>
      </c>
      <c r="O112" s="37">
        <f t="shared" si="12"/>
        <v>0</v>
      </c>
      <c r="P112" s="37">
        <f t="shared" si="11"/>
        <v>0</v>
      </c>
      <c r="Q112" s="29">
        <f t="shared" si="9"/>
        <v>1</v>
      </c>
      <c r="R112" s="29">
        <f t="shared" si="10"/>
        <v>1</v>
      </c>
    </row>
    <row r="113" spans="2:18" ht="20.100000000000001" customHeight="1" x14ac:dyDescent="0.3">
      <c r="B113" s="40" t="s">
        <v>2749</v>
      </c>
      <c r="C113" s="34" t="s">
        <v>2750</v>
      </c>
      <c r="D113" s="34" t="s">
        <v>2751</v>
      </c>
      <c r="E113" s="34" t="s">
        <v>2736</v>
      </c>
      <c r="F113" s="34" t="s">
        <v>2385</v>
      </c>
      <c r="G113" s="35">
        <v>87.666666666666671</v>
      </c>
      <c r="H113" s="36">
        <v>0.2</v>
      </c>
      <c r="I113" s="69"/>
      <c r="J113" s="70"/>
      <c r="K113" s="39">
        <f t="shared" si="13"/>
        <v>0</v>
      </c>
      <c r="L113" s="69"/>
      <c r="M113" s="70"/>
      <c r="N113" s="41">
        <f t="shared" si="14"/>
        <v>0</v>
      </c>
      <c r="O113" s="37">
        <f t="shared" si="12"/>
        <v>0</v>
      </c>
      <c r="P113" s="37">
        <f t="shared" si="11"/>
        <v>0</v>
      </c>
      <c r="Q113" s="29">
        <f t="shared" si="9"/>
        <v>1</v>
      </c>
      <c r="R113" s="29">
        <f t="shared" si="10"/>
        <v>1</v>
      </c>
    </row>
    <row r="114" spans="2:18" ht="20.100000000000001" customHeight="1" x14ac:dyDescent="0.3">
      <c r="B114" s="40" t="s">
        <v>2752</v>
      </c>
      <c r="C114" s="34" t="s">
        <v>2753</v>
      </c>
      <c r="D114" s="34" t="s">
        <v>2754</v>
      </c>
      <c r="E114" s="34" t="s">
        <v>2736</v>
      </c>
      <c r="F114" s="34" t="s">
        <v>2385</v>
      </c>
      <c r="G114" s="35">
        <v>34.333333333333336</v>
      </c>
      <c r="H114" s="36">
        <v>0.2</v>
      </c>
      <c r="I114" s="69"/>
      <c r="J114" s="70"/>
      <c r="K114" s="39">
        <f t="shared" si="13"/>
        <v>0</v>
      </c>
      <c r="L114" s="69"/>
      <c r="M114" s="70"/>
      <c r="N114" s="41">
        <f t="shared" si="14"/>
        <v>0</v>
      </c>
      <c r="O114" s="37">
        <f t="shared" si="12"/>
        <v>0</v>
      </c>
      <c r="P114" s="37">
        <f t="shared" si="11"/>
        <v>0</v>
      </c>
      <c r="Q114" s="29">
        <f t="shared" si="9"/>
        <v>1</v>
      </c>
      <c r="R114" s="29">
        <f t="shared" si="10"/>
        <v>1</v>
      </c>
    </row>
    <row r="115" spans="2:18" ht="20.100000000000001" customHeight="1" x14ac:dyDescent="0.3">
      <c r="B115" s="40" t="s">
        <v>2755</v>
      </c>
      <c r="C115" s="34" t="s">
        <v>2756</v>
      </c>
      <c r="D115" s="34" t="s">
        <v>2757</v>
      </c>
      <c r="E115" s="65" t="s">
        <v>2736</v>
      </c>
      <c r="F115" s="34" t="s">
        <v>2385</v>
      </c>
      <c r="G115" s="35">
        <v>71.666666666666671</v>
      </c>
      <c r="H115" s="36">
        <v>0.2</v>
      </c>
      <c r="I115" s="69"/>
      <c r="J115" s="70"/>
      <c r="K115" s="39">
        <f t="shared" si="13"/>
        <v>0</v>
      </c>
      <c r="L115" s="69"/>
      <c r="M115" s="70"/>
      <c r="N115" s="41">
        <f t="shared" si="14"/>
        <v>0</v>
      </c>
      <c r="O115" s="37">
        <f t="shared" si="12"/>
        <v>0</v>
      </c>
      <c r="P115" s="37">
        <f t="shared" si="11"/>
        <v>0</v>
      </c>
      <c r="Q115" s="29">
        <f t="shared" si="9"/>
        <v>1</v>
      </c>
      <c r="R115" s="29">
        <f t="shared" si="10"/>
        <v>1</v>
      </c>
    </row>
    <row r="116" spans="2:18" ht="20.100000000000001" customHeight="1" x14ac:dyDescent="0.3">
      <c r="B116" s="40" t="s">
        <v>2758</v>
      </c>
      <c r="C116" s="34" t="s">
        <v>2759</v>
      </c>
      <c r="D116" s="34" t="s">
        <v>2760</v>
      </c>
      <c r="E116" s="34" t="s">
        <v>2736</v>
      </c>
      <c r="F116" s="34" t="s">
        <v>2385</v>
      </c>
      <c r="G116" s="35">
        <v>155.33333333333334</v>
      </c>
      <c r="H116" s="36">
        <v>0.4</v>
      </c>
      <c r="I116" s="69"/>
      <c r="J116" s="70"/>
      <c r="K116" s="39">
        <f t="shared" si="13"/>
        <v>0</v>
      </c>
      <c r="L116" s="69"/>
      <c r="M116" s="70"/>
      <c r="N116" s="41">
        <f t="shared" si="14"/>
        <v>0</v>
      </c>
      <c r="O116" s="37">
        <f t="shared" si="12"/>
        <v>0</v>
      </c>
      <c r="P116" s="37">
        <f t="shared" si="11"/>
        <v>0</v>
      </c>
      <c r="Q116" s="29">
        <f t="shared" si="9"/>
        <v>1</v>
      </c>
      <c r="R116" s="29">
        <f t="shared" si="10"/>
        <v>1</v>
      </c>
    </row>
    <row r="117" spans="2:18" ht="20.100000000000001" customHeight="1" x14ac:dyDescent="0.3">
      <c r="B117" s="40" t="s">
        <v>2761</v>
      </c>
      <c r="C117" s="34" t="s">
        <v>2762</v>
      </c>
      <c r="D117" s="34" t="s">
        <v>2763</v>
      </c>
      <c r="E117" s="34" t="s">
        <v>2736</v>
      </c>
      <c r="F117" s="34" t="s">
        <v>2385</v>
      </c>
      <c r="G117" s="35">
        <v>87.666666666666671</v>
      </c>
      <c r="H117" s="36">
        <v>0.2</v>
      </c>
      <c r="I117" s="69"/>
      <c r="J117" s="70"/>
      <c r="K117" s="39">
        <f t="shared" si="13"/>
        <v>0</v>
      </c>
      <c r="L117" s="69"/>
      <c r="M117" s="70"/>
      <c r="N117" s="41">
        <f t="shared" si="14"/>
        <v>0</v>
      </c>
      <c r="O117" s="37">
        <f t="shared" si="12"/>
        <v>0</v>
      </c>
      <c r="P117" s="37">
        <f t="shared" si="11"/>
        <v>0</v>
      </c>
      <c r="Q117" s="29">
        <f t="shared" si="9"/>
        <v>1</v>
      </c>
      <c r="R117" s="29">
        <f t="shared" si="10"/>
        <v>1</v>
      </c>
    </row>
    <row r="118" spans="2:18" ht="20.100000000000001" customHeight="1" x14ac:dyDescent="0.3">
      <c r="B118" s="40" t="s">
        <v>2764</v>
      </c>
      <c r="C118" s="34" t="s">
        <v>2765</v>
      </c>
      <c r="D118" s="34" t="s">
        <v>2766</v>
      </c>
      <c r="E118" s="34" t="s">
        <v>2736</v>
      </c>
      <c r="F118" s="34" t="s">
        <v>2385</v>
      </c>
      <c r="G118" s="35">
        <v>32</v>
      </c>
      <c r="H118" s="36">
        <v>0.2</v>
      </c>
      <c r="I118" s="69"/>
      <c r="J118" s="70"/>
      <c r="K118" s="39">
        <f t="shared" si="13"/>
        <v>0</v>
      </c>
      <c r="L118" s="69"/>
      <c r="M118" s="70"/>
      <c r="N118" s="41">
        <f t="shared" si="14"/>
        <v>0</v>
      </c>
      <c r="O118" s="37">
        <f t="shared" si="12"/>
        <v>0</v>
      </c>
      <c r="P118" s="37">
        <f t="shared" si="11"/>
        <v>0</v>
      </c>
      <c r="Q118" s="29">
        <f t="shared" si="9"/>
        <v>1</v>
      </c>
      <c r="R118" s="29">
        <f t="shared" si="10"/>
        <v>1</v>
      </c>
    </row>
    <row r="119" spans="2:18" ht="20.100000000000001" customHeight="1" x14ac:dyDescent="0.3">
      <c r="B119" s="40" t="s">
        <v>2767</v>
      </c>
      <c r="C119" s="34" t="s">
        <v>2768</v>
      </c>
      <c r="D119" s="34" t="s">
        <v>2769</v>
      </c>
      <c r="E119" s="34" t="s">
        <v>2736</v>
      </c>
      <c r="F119" s="34" t="s">
        <v>2385</v>
      </c>
      <c r="G119" s="35">
        <v>87</v>
      </c>
      <c r="H119" s="36">
        <v>0.2</v>
      </c>
      <c r="I119" s="69"/>
      <c r="J119" s="70"/>
      <c r="K119" s="39">
        <f t="shared" si="13"/>
        <v>0</v>
      </c>
      <c r="L119" s="69"/>
      <c r="M119" s="70"/>
      <c r="N119" s="41">
        <f t="shared" si="14"/>
        <v>0</v>
      </c>
      <c r="O119" s="37">
        <f t="shared" si="12"/>
        <v>0</v>
      </c>
      <c r="P119" s="37">
        <f t="shared" si="11"/>
        <v>0</v>
      </c>
      <c r="Q119" s="29">
        <f t="shared" si="9"/>
        <v>1</v>
      </c>
      <c r="R119" s="29">
        <f t="shared" si="10"/>
        <v>1</v>
      </c>
    </row>
    <row r="120" spans="2:18" ht="20.100000000000001" customHeight="1" x14ac:dyDescent="0.3">
      <c r="B120" s="40" t="s">
        <v>2770</v>
      </c>
      <c r="C120" s="34" t="s">
        <v>2771</v>
      </c>
      <c r="D120" s="34" t="s">
        <v>2772</v>
      </c>
      <c r="E120" s="34" t="s">
        <v>2736</v>
      </c>
      <c r="F120" s="34" t="s">
        <v>2385</v>
      </c>
      <c r="G120" s="35">
        <v>115.66666666666667</v>
      </c>
      <c r="H120" s="36">
        <v>0.4</v>
      </c>
      <c r="I120" s="69"/>
      <c r="J120" s="70"/>
      <c r="K120" s="39">
        <f t="shared" si="13"/>
        <v>0</v>
      </c>
      <c r="L120" s="69"/>
      <c r="M120" s="70"/>
      <c r="N120" s="41">
        <f t="shared" si="14"/>
        <v>0</v>
      </c>
      <c r="O120" s="37">
        <f t="shared" si="12"/>
        <v>0</v>
      </c>
      <c r="P120" s="37">
        <f t="shared" si="11"/>
        <v>0</v>
      </c>
      <c r="Q120" s="29">
        <f t="shared" si="9"/>
        <v>1</v>
      </c>
      <c r="R120" s="29">
        <f t="shared" si="10"/>
        <v>1</v>
      </c>
    </row>
    <row r="121" spans="2:18" ht="20.100000000000001" customHeight="1" x14ac:dyDescent="0.3">
      <c r="B121" s="40" t="s">
        <v>2773</v>
      </c>
      <c r="C121" s="34" t="s">
        <v>2774</v>
      </c>
      <c r="D121" s="34" t="s">
        <v>2775</v>
      </c>
      <c r="E121" s="34" t="s">
        <v>2776</v>
      </c>
      <c r="F121" s="34" t="s">
        <v>2385</v>
      </c>
      <c r="G121" s="35">
        <v>69</v>
      </c>
      <c r="H121" s="36">
        <v>0.2</v>
      </c>
      <c r="I121" s="69"/>
      <c r="J121" s="70"/>
      <c r="K121" s="39">
        <f t="shared" si="13"/>
        <v>0</v>
      </c>
      <c r="L121" s="69"/>
      <c r="M121" s="70"/>
      <c r="N121" s="41">
        <f t="shared" si="14"/>
        <v>0</v>
      </c>
      <c r="O121" s="37">
        <f t="shared" si="12"/>
        <v>0</v>
      </c>
      <c r="P121" s="37">
        <f t="shared" si="11"/>
        <v>0</v>
      </c>
      <c r="Q121" s="29">
        <f t="shared" si="9"/>
        <v>1</v>
      </c>
      <c r="R121" s="29">
        <f t="shared" si="10"/>
        <v>1</v>
      </c>
    </row>
    <row r="122" spans="2:18" ht="20.100000000000001" customHeight="1" x14ac:dyDescent="0.3">
      <c r="B122" s="40" t="s">
        <v>2777</v>
      </c>
      <c r="C122" s="34" t="s">
        <v>2778</v>
      </c>
      <c r="D122" s="34" t="s">
        <v>1406</v>
      </c>
      <c r="E122" s="34" t="s">
        <v>2779</v>
      </c>
      <c r="F122" s="34" t="s">
        <v>2385</v>
      </c>
      <c r="G122" s="35">
        <v>45.333333333333336</v>
      </c>
      <c r="H122" s="36">
        <v>0.2</v>
      </c>
      <c r="I122" s="69"/>
      <c r="J122" s="70"/>
      <c r="K122" s="39">
        <f t="shared" si="13"/>
        <v>0</v>
      </c>
      <c r="L122" s="69"/>
      <c r="M122" s="70"/>
      <c r="N122" s="41">
        <f t="shared" si="14"/>
        <v>0</v>
      </c>
      <c r="O122" s="37">
        <f t="shared" si="12"/>
        <v>0</v>
      </c>
      <c r="P122" s="37">
        <f t="shared" si="11"/>
        <v>0</v>
      </c>
      <c r="Q122" s="29">
        <f t="shared" si="9"/>
        <v>1</v>
      </c>
      <c r="R122" s="29">
        <f t="shared" si="10"/>
        <v>1</v>
      </c>
    </row>
    <row r="123" spans="2:18" ht="20.100000000000001" customHeight="1" x14ac:dyDescent="0.3">
      <c r="B123" s="40" t="s">
        <v>2780</v>
      </c>
      <c r="C123" s="34" t="s">
        <v>2781</v>
      </c>
      <c r="D123" s="34" t="s">
        <v>2782</v>
      </c>
      <c r="E123" s="34" t="s">
        <v>2783</v>
      </c>
      <c r="F123" s="34" t="s">
        <v>2385</v>
      </c>
      <c r="G123" s="35">
        <v>173.33333333333334</v>
      </c>
      <c r="H123" s="36">
        <v>0.4</v>
      </c>
      <c r="I123" s="69"/>
      <c r="J123" s="70"/>
      <c r="K123" s="39">
        <f t="shared" si="13"/>
        <v>0</v>
      </c>
      <c r="L123" s="69"/>
      <c r="M123" s="70"/>
      <c r="N123" s="41">
        <f t="shared" si="14"/>
        <v>0</v>
      </c>
      <c r="O123" s="37">
        <f t="shared" si="12"/>
        <v>0</v>
      </c>
      <c r="P123" s="37">
        <f t="shared" si="11"/>
        <v>0</v>
      </c>
      <c r="Q123" s="29">
        <f t="shared" si="9"/>
        <v>1</v>
      </c>
      <c r="R123" s="29">
        <f t="shared" si="10"/>
        <v>1</v>
      </c>
    </row>
    <row r="124" spans="2:18" ht="20.100000000000001" customHeight="1" x14ac:dyDescent="0.3">
      <c r="B124" s="40" t="s">
        <v>2784</v>
      </c>
      <c r="C124" s="34" t="s">
        <v>2785</v>
      </c>
      <c r="D124" s="34" t="s">
        <v>2271</v>
      </c>
      <c r="E124" s="34" t="s">
        <v>2786</v>
      </c>
      <c r="F124" s="34" t="s">
        <v>2385</v>
      </c>
      <c r="G124" s="35">
        <v>61</v>
      </c>
      <c r="H124" s="36">
        <v>0.2</v>
      </c>
      <c r="I124" s="69"/>
      <c r="J124" s="70"/>
      <c r="K124" s="39">
        <f t="shared" si="13"/>
        <v>0</v>
      </c>
      <c r="L124" s="69"/>
      <c r="M124" s="70"/>
      <c r="N124" s="41">
        <f t="shared" si="14"/>
        <v>0</v>
      </c>
      <c r="O124" s="37">
        <f t="shared" si="12"/>
        <v>0</v>
      </c>
      <c r="P124" s="37">
        <f t="shared" si="11"/>
        <v>0</v>
      </c>
      <c r="Q124" s="29">
        <f t="shared" ref="Q124:Q176" si="15">IF(OR(AND(I124=0,J124&gt;0),AND(I124&gt;0,J124=0)),0,1)</f>
        <v>1</v>
      </c>
      <c r="R124" s="29">
        <f t="shared" ref="R124:R176" si="16">IF(OR(AND(L124=0,M124&gt;0),AND(L124&gt;0,M124=0)),0,1)</f>
        <v>1</v>
      </c>
    </row>
    <row r="125" spans="2:18" ht="20.100000000000001" customHeight="1" x14ac:dyDescent="0.3">
      <c r="B125" s="40" t="s">
        <v>2787</v>
      </c>
      <c r="C125" s="34" t="s">
        <v>2788</v>
      </c>
      <c r="D125" s="34" t="s">
        <v>2789</v>
      </c>
      <c r="E125" s="34" t="s">
        <v>2790</v>
      </c>
      <c r="F125" s="34" t="s">
        <v>2385</v>
      </c>
      <c r="G125" s="35">
        <v>31.666666666666668</v>
      </c>
      <c r="H125" s="36">
        <v>0.2</v>
      </c>
      <c r="I125" s="69"/>
      <c r="J125" s="70"/>
      <c r="K125" s="39">
        <f t="shared" si="13"/>
        <v>0</v>
      </c>
      <c r="L125" s="69"/>
      <c r="M125" s="70"/>
      <c r="N125" s="41">
        <f t="shared" si="14"/>
        <v>0</v>
      </c>
      <c r="O125" s="37">
        <f t="shared" si="12"/>
        <v>0</v>
      </c>
      <c r="P125" s="37">
        <f t="shared" si="11"/>
        <v>0</v>
      </c>
      <c r="Q125" s="29">
        <f t="shared" si="15"/>
        <v>1</v>
      </c>
      <c r="R125" s="29">
        <f t="shared" si="16"/>
        <v>1</v>
      </c>
    </row>
    <row r="126" spans="2:18" ht="20.100000000000001" customHeight="1" x14ac:dyDescent="0.3">
      <c r="B126" s="40" t="s">
        <v>2791</v>
      </c>
      <c r="C126" s="34" t="s">
        <v>2792</v>
      </c>
      <c r="D126" s="34" t="s">
        <v>1780</v>
      </c>
      <c r="E126" s="34" t="s">
        <v>2793</v>
      </c>
      <c r="F126" s="34" t="s">
        <v>2385</v>
      </c>
      <c r="G126" s="35">
        <v>65.666666666666671</v>
      </c>
      <c r="H126" s="36">
        <v>0.2</v>
      </c>
      <c r="I126" s="69"/>
      <c r="J126" s="70"/>
      <c r="K126" s="39">
        <f t="shared" si="13"/>
        <v>0</v>
      </c>
      <c r="L126" s="69"/>
      <c r="M126" s="70"/>
      <c r="N126" s="41">
        <f t="shared" si="14"/>
        <v>0</v>
      </c>
      <c r="O126" s="37">
        <f t="shared" si="12"/>
        <v>0</v>
      </c>
      <c r="P126" s="37">
        <f t="shared" si="11"/>
        <v>0</v>
      </c>
      <c r="Q126" s="29">
        <f t="shared" si="15"/>
        <v>1</v>
      </c>
      <c r="R126" s="29">
        <f t="shared" si="16"/>
        <v>1</v>
      </c>
    </row>
    <row r="127" spans="2:18" ht="20.100000000000001" customHeight="1" x14ac:dyDescent="0.3">
      <c r="B127" s="40" t="s">
        <v>2794</v>
      </c>
      <c r="C127" s="34" t="s">
        <v>2795</v>
      </c>
      <c r="D127" s="34" t="s">
        <v>1959</v>
      </c>
      <c r="E127" s="34" t="s">
        <v>2796</v>
      </c>
      <c r="F127" s="34" t="s">
        <v>2385</v>
      </c>
      <c r="G127" s="35">
        <v>32.666666666666664</v>
      </c>
      <c r="H127" s="36">
        <v>0.2</v>
      </c>
      <c r="I127" s="69"/>
      <c r="J127" s="70"/>
      <c r="K127" s="39">
        <f t="shared" si="13"/>
        <v>0</v>
      </c>
      <c r="L127" s="69"/>
      <c r="M127" s="70"/>
      <c r="N127" s="41">
        <f t="shared" si="14"/>
        <v>0</v>
      </c>
      <c r="O127" s="37">
        <f t="shared" si="12"/>
        <v>0</v>
      </c>
      <c r="P127" s="37">
        <f t="shared" si="11"/>
        <v>0</v>
      </c>
      <c r="Q127" s="29">
        <f t="shared" si="15"/>
        <v>1</v>
      </c>
      <c r="R127" s="29">
        <f t="shared" si="16"/>
        <v>1</v>
      </c>
    </row>
    <row r="128" spans="2:18" ht="20.100000000000001" customHeight="1" x14ac:dyDescent="0.3">
      <c r="B128" s="40" t="s">
        <v>2797</v>
      </c>
      <c r="C128" s="34" t="s">
        <v>2798</v>
      </c>
      <c r="D128" s="34" t="s">
        <v>2799</v>
      </c>
      <c r="E128" s="34" t="s">
        <v>2800</v>
      </c>
      <c r="F128" s="34" t="s">
        <v>2385</v>
      </c>
      <c r="G128" s="35">
        <v>35.666666666666664</v>
      </c>
      <c r="H128" s="36">
        <v>0.2</v>
      </c>
      <c r="I128" s="69"/>
      <c r="J128" s="70"/>
      <c r="K128" s="39">
        <f t="shared" si="13"/>
        <v>0</v>
      </c>
      <c r="L128" s="69"/>
      <c r="M128" s="70"/>
      <c r="N128" s="41">
        <f t="shared" si="14"/>
        <v>0</v>
      </c>
      <c r="O128" s="37">
        <f t="shared" si="12"/>
        <v>0</v>
      </c>
      <c r="P128" s="37">
        <f t="shared" si="11"/>
        <v>0</v>
      </c>
      <c r="Q128" s="29">
        <f t="shared" si="15"/>
        <v>1</v>
      </c>
      <c r="R128" s="29">
        <f t="shared" si="16"/>
        <v>1</v>
      </c>
    </row>
    <row r="129" spans="2:18" ht="20.100000000000001" customHeight="1" x14ac:dyDescent="0.3">
      <c r="B129" s="40" t="s">
        <v>2801</v>
      </c>
      <c r="C129" s="34" t="s">
        <v>2802</v>
      </c>
      <c r="D129" s="34" t="s">
        <v>938</v>
      </c>
      <c r="E129" s="34" t="s">
        <v>2803</v>
      </c>
      <c r="F129" s="34" t="s">
        <v>2385</v>
      </c>
      <c r="G129" s="35">
        <v>87.333333333333329</v>
      </c>
      <c r="H129" s="36">
        <v>0.2</v>
      </c>
      <c r="I129" s="69"/>
      <c r="J129" s="70"/>
      <c r="K129" s="39">
        <f t="shared" si="13"/>
        <v>0</v>
      </c>
      <c r="L129" s="69"/>
      <c r="M129" s="70"/>
      <c r="N129" s="41">
        <f t="shared" si="14"/>
        <v>0</v>
      </c>
      <c r="O129" s="37">
        <f t="shared" si="12"/>
        <v>0</v>
      </c>
      <c r="P129" s="37">
        <f t="shared" si="11"/>
        <v>0</v>
      </c>
      <c r="Q129" s="29">
        <f t="shared" si="15"/>
        <v>1</v>
      </c>
      <c r="R129" s="29">
        <f t="shared" si="16"/>
        <v>1</v>
      </c>
    </row>
    <row r="130" spans="2:18" ht="20.100000000000001" customHeight="1" x14ac:dyDescent="0.3">
      <c r="B130" s="40" t="s">
        <v>2804</v>
      </c>
      <c r="C130" s="34" t="s">
        <v>2805</v>
      </c>
      <c r="D130" s="34" t="s">
        <v>2806</v>
      </c>
      <c r="E130" s="34" t="s">
        <v>2807</v>
      </c>
      <c r="F130" s="34" t="s">
        <v>2385</v>
      </c>
      <c r="G130" s="35">
        <v>24.333333333333332</v>
      </c>
      <c r="H130" s="36">
        <v>0.2</v>
      </c>
      <c r="I130" s="69"/>
      <c r="J130" s="70"/>
      <c r="K130" s="39">
        <f t="shared" si="13"/>
        <v>0</v>
      </c>
      <c r="L130" s="69"/>
      <c r="M130" s="70"/>
      <c r="N130" s="41">
        <f t="shared" si="14"/>
        <v>0</v>
      </c>
      <c r="O130" s="37">
        <f t="shared" si="12"/>
        <v>0</v>
      </c>
      <c r="P130" s="37">
        <f t="shared" si="11"/>
        <v>0</v>
      </c>
      <c r="Q130" s="29">
        <f t="shared" si="15"/>
        <v>1</v>
      </c>
      <c r="R130" s="29">
        <f t="shared" si="16"/>
        <v>1</v>
      </c>
    </row>
    <row r="131" spans="2:18" ht="20.100000000000001" customHeight="1" x14ac:dyDescent="0.3">
      <c r="B131" s="40" t="s">
        <v>2808</v>
      </c>
      <c r="C131" s="34" t="s">
        <v>2809</v>
      </c>
      <c r="D131" s="34" t="s">
        <v>1693</v>
      </c>
      <c r="E131" s="34" t="s">
        <v>2810</v>
      </c>
      <c r="F131" s="34" t="s">
        <v>2385</v>
      </c>
      <c r="G131" s="35">
        <v>45.666666666666664</v>
      </c>
      <c r="H131" s="36">
        <v>0.2</v>
      </c>
      <c r="I131" s="69"/>
      <c r="J131" s="70"/>
      <c r="K131" s="39">
        <f t="shared" si="13"/>
        <v>0</v>
      </c>
      <c r="L131" s="69"/>
      <c r="M131" s="70"/>
      <c r="N131" s="41">
        <f t="shared" si="14"/>
        <v>0</v>
      </c>
      <c r="O131" s="37">
        <f t="shared" si="12"/>
        <v>0</v>
      </c>
      <c r="P131" s="37">
        <f t="shared" si="11"/>
        <v>0</v>
      </c>
      <c r="Q131" s="29">
        <f t="shared" si="15"/>
        <v>1</v>
      </c>
      <c r="R131" s="29">
        <f t="shared" si="16"/>
        <v>1</v>
      </c>
    </row>
    <row r="132" spans="2:18" ht="20.100000000000001" customHeight="1" x14ac:dyDescent="0.3">
      <c r="B132" s="40" t="s">
        <v>2811</v>
      </c>
      <c r="C132" s="34" t="s">
        <v>2812</v>
      </c>
      <c r="D132" s="34" t="s">
        <v>2813</v>
      </c>
      <c r="E132" s="34" t="s">
        <v>2814</v>
      </c>
      <c r="F132" s="34" t="s">
        <v>2385</v>
      </c>
      <c r="G132" s="35">
        <v>31</v>
      </c>
      <c r="H132" s="36">
        <v>0.2</v>
      </c>
      <c r="I132" s="69"/>
      <c r="J132" s="70"/>
      <c r="K132" s="39">
        <f t="shared" si="13"/>
        <v>0</v>
      </c>
      <c r="L132" s="69"/>
      <c r="M132" s="70"/>
      <c r="N132" s="41">
        <f t="shared" si="14"/>
        <v>0</v>
      </c>
      <c r="O132" s="37">
        <f t="shared" si="12"/>
        <v>0</v>
      </c>
      <c r="P132" s="37">
        <f t="shared" si="11"/>
        <v>0</v>
      </c>
      <c r="Q132" s="29">
        <f t="shared" si="15"/>
        <v>1</v>
      </c>
      <c r="R132" s="29">
        <f t="shared" si="16"/>
        <v>1</v>
      </c>
    </row>
    <row r="133" spans="2:18" ht="20.100000000000001" customHeight="1" x14ac:dyDescent="0.3">
      <c r="B133" s="40" t="s">
        <v>2815</v>
      </c>
      <c r="C133" s="34" t="s">
        <v>2816</v>
      </c>
      <c r="D133" s="34" t="s">
        <v>2817</v>
      </c>
      <c r="E133" s="34" t="s">
        <v>2818</v>
      </c>
      <c r="F133" s="34" t="s">
        <v>2385</v>
      </c>
      <c r="G133" s="35">
        <v>97.666666666666671</v>
      </c>
      <c r="H133" s="36">
        <v>0.2</v>
      </c>
      <c r="I133" s="69"/>
      <c r="J133" s="70"/>
      <c r="K133" s="39">
        <f t="shared" si="13"/>
        <v>0</v>
      </c>
      <c r="L133" s="69"/>
      <c r="M133" s="70"/>
      <c r="N133" s="41">
        <f t="shared" si="14"/>
        <v>0</v>
      </c>
      <c r="O133" s="37">
        <f t="shared" si="12"/>
        <v>0</v>
      </c>
      <c r="P133" s="37">
        <f t="shared" si="11"/>
        <v>0</v>
      </c>
      <c r="Q133" s="29">
        <f t="shared" si="15"/>
        <v>1</v>
      </c>
      <c r="R133" s="29">
        <f t="shared" si="16"/>
        <v>1</v>
      </c>
    </row>
    <row r="134" spans="2:18" ht="20.100000000000001" customHeight="1" x14ac:dyDescent="0.3">
      <c r="B134" s="40" t="s">
        <v>2819</v>
      </c>
      <c r="C134" s="34" t="s">
        <v>2820</v>
      </c>
      <c r="D134" s="34" t="s">
        <v>517</v>
      </c>
      <c r="E134" s="34" t="s">
        <v>2821</v>
      </c>
      <c r="F134" s="34" t="s">
        <v>2385</v>
      </c>
      <c r="G134" s="35">
        <v>151.33333333333334</v>
      </c>
      <c r="H134" s="36">
        <v>0.4</v>
      </c>
      <c r="I134" s="69"/>
      <c r="J134" s="70"/>
      <c r="K134" s="39">
        <f t="shared" si="13"/>
        <v>0</v>
      </c>
      <c r="L134" s="69"/>
      <c r="M134" s="70"/>
      <c r="N134" s="41">
        <f t="shared" si="14"/>
        <v>0</v>
      </c>
      <c r="O134" s="37">
        <f t="shared" si="12"/>
        <v>0</v>
      </c>
      <c r="P134" s="37">
        <f t="shared" ref="P134:P176" si="17">IF(O134=1,IF(H134&gt;=I134+L134,1,0),0)</f>
        <v>0</v>
      </c>
      <c r="Q134" s="29">
        <f t="shared" si="15"/>
        <v>1</v>
      </c>
      <c r="R134" s="29">
        <f t="shared" si="16"/>
        <v>1</v>
      </c>
    </row>
    <row r="135" spans="2:18" ht="20.100000000000001" customHeight="1" x14ac:dyDescent="0.3">
      <c r="B135" s="40" t="s">
        <v>2822</v>
      </c>
      <c r="C135" s="34" t="s">
        <v>2823</v>
      </c>
      <c r="D135" s="34" t="s">
        <v>1293</v>
      </c>
      <c r="E135" s="34" t="s">
        <v>2824</v>
      </c>
      <c r="F135" s="34" t="s">
        <v>2385</v>
      </c>
      <c r="G135" s="35">
        <v>177</v>
      </c>
      <c r="H135" s="36">
        <v>0.4</v>
      </c>
      <c r="I135" s="69"/>
      <c r="J135" s="70"/>
      <c r="K135" s="39">
        <f t="shared" si="13"/>
        <v>0</v>
      </c>
      <c r="L135" s="69"/>
      <c r="M135" s="70"/>
      <c r="N135" s="41">
        <f t="shared" si="14"/>
        <v>0</v>
      </c>
      <c r="O135" s="37">
        <f t="shared" si="12"/>
        <v>0</v>
      </c>
      <c r="P135" s="37">
        <f t="shared" si="17"/>
        <v>0</v>
      </c>
      <c r="Q135" s="29">
        <f t="shared" si="15"/>
        <v>1</v>
      </c>
      <c r="R135" s="29">
        <f t="shared" si="16"/>
        <v>1</v>
      </c>
    </row>
    <row r="136" spans="2:18" ht="20.100000000000001" customHeight="1" x14ac:dyDescent="0.3">
      <c r="B136" s="40" t="s">
        <v>2825</v>
      </c>
      <c r="C136" s="34" t="s">
        <v>2826</v>
      </c>
      <c r="D136" s="34" t="s">
        <v>486</v>
      </c>
      <c r="E136" s="34" t="s">
        <v>2827</v>
      </c>
      <c r="F136" s="34" t="s">
        <v>2385</v>
      </c>
      <c r="G136" s="35">
        <v>36.333333333333336</v>
      </c>
      <c r="H136" s="36">
        <v>0.2</v>
      </c>
      <c r="I136" s="69"/>
      <c r="J136" s="70"/>
      <c r="K136" s="39">
        <f t="shared" si="13"/>
        <v>0</v>
      </c>
      <c r="L136" s="69"/>
      <c r="M136" s="70"/>
      <c r="N136" s="41">
        <f t="shared" si="14"/>
        <v>0</v>
      </c>
      <c r="O136" s="37">
        <f t="shared" si="12"/>
        <v>0</v>
      </c>
      <c r="P136" s="37">
        <f t="shared" si="17"/>
        <v>0</v>
      </c>
      <c r="Q136" s="29">
        <f t="shared" si="15"/>
        <v>1</v>
      </c>
      <c r="R136" s="29">
        <f t="shared" si="16"/>
        <v>1</v>
      </c>
    </row>
    <row r="137" spans="2:18" ht="20.100000000000001" customHeight="1" x14ac:dyDescent="0.3">
      <c r="B137" s="40" t="s">
        <v>2828</v>
      </c>
      <c r="C137" s="34" t="s">
        <v>2829</v>
      </c>
      <c r="D137" s="34" t="s">
        <v>1023</v>
      </c>
      <c r="E137" s="34" t="s">
        <v>2830</v>
      </c>
      <c r="F137" s="34" t="s">
        <v>2385</v>
      </c>
      <c r="G137" s="35">
        <v>26</v>
      </c>
      <c r="H137" s="36">
        <v>0.2</v>
      </c>
      <c r="I137" s="69"/>
      <c r="J137" s="70"/>
      <c r="K137" s="39">
        <f t="shared" si="13"/>
        <v>0</v>
      </c>
      <c r="L137" s="69"/>
      <c r="M137" s="70"/>
      <c r="N137" s="41">
        <f t="shared" si="14"/>
        <v>0</v>
      </c>
      <c r="O137" s="37">
        <f t="shared" si="12"/>
        <v>0</v>
      </c>
      <c r="P137" s="37">
        <f t="shared" si="17"/>
        <v>0</v>
      </c>
      <c r="Q137" s="29">
        <f t="shared" si="15"/>
        <v>1</v>
      </c>
      <c r="R137" s="29">
        <f t="shared" si="16"/>
        <v>1</v>
      </c>
    </row>
    <row r="138" spans="2:18" ht="20.100000000000001" customHeight="1" x14ac:dyDescent="0.3">
      <c r="B138" s="40" t="s">
        <v>2831</v>
      </c>
      <c r="C138" s="34" t="s">
        <v>2832</v>
      </c>
      <c r="D138" s="34" t="s">
        <v>1108</v>
      </c>
      <c r="E138" s="34" t="s">
        <v>2833</v>
      </c>
      <c r="F138" s="34" t="s">
        <v>2385</v>
      </c>
      <c r="G138" s="35">
        <v>61</v>
      </c>
      <c r="H138" s="36">
        <v>0.2</v>
      </c>
      <c r="I138" s="69"/>
      <c r="J138" s="70"/>
      <c r="K138" s="39">
        <f t="shared" si="13"/>
        <v>0</v>
      </c>
      <c r="L138" s="69"/>
      <c r="M138" s="70"/>
      <c r="N138" s="41">
        <f t="shared" si="14"/>
        <v>0</v>
      </c>
      <c r="O138" s="37">
        <f t="shared" si="12"/>
        <v>0</v>
      </c>
      <c r="P138" s="37">
        <f t="shared" si="17"/>
        <v>0</v>
      </c>
      <c r="Q138" s="29">
        <f t="shared" si="15"/>
        <v>1</v>
      </c>
      <c r="R138" s="29">
        <f t="shared" si="16"/>
        <v>1</v>
      </c>
    </row>
    <row r="139" spans="2:18" ht="20.100000000000001" customHeight="1" x14ac:dyDescent="0.3">
      <c r="B139" s="40" t="s">
        <v>2834</v>
      </c>
      <c r="C139" s="34" t="s">
        <v>2835</v>
      </c>
      <c r="D139" s="34" t="s">
        <v>2836</v>
      </c>
      <c r="E139" s="34" t="s">
        <v>2837</v>
      </c>
      <c r="F139" s="34" t="s">
        <v>2385</v>
      </c>
      <c r="G139" s="35">
        <v>29.333333333333332</v>
      </c>
      <c r="H139" s="36">
        <v>0.2</v>
      </c>
      <c r="I139" s="69"/>
      <c r="J139" s="70"/>
      <c r="K139" s="39">
        <f t="shared" si="13"/>
        <v>0</v>
      </c>
      <c r="L139" s="69"/>
      <c r="M139" s="70"/>
      <c r="N139" s="41">
        <f t="shared" si="14"/>
        <v>0</v>
      </c>
      <c r="O139" s="37">
        <f t="shared" si="12"/>
        <v>0</v>
      </c>
      <c r="P139" s="37">
        <f t="shared" si="17"/>
        <v>0</v>
      </c>
      <c r="Q139" s="29">
        <f t="shared" si="15"/>
        <v>1</v>
      </c>
      <c r="R139" s="29">
        <f t="shared" si="16"/>
        <v>1</v>
      </c>
    </row>
    <row r="140" spans="2:18" ht="20.100000000000001" customHeight="1" x14ac:dyDescent="0.3">
      <c r="B140" s="40" t="s">
        <v>2838</v>
      </c>
      <c r="C140" s="34" t="s">
        <v>2839</v>
      </c>
      <c r="D140" s="34" t="s">
        <v>988</v>
      </c>
      <c r="E140" s="34" t="s">
        <v>2840</v>
      </c>
      <c r="F140" s="34" t="s">
        <v>2385</v>
      </c>
      <c r="G140" s="35">
        <v>174.33333333333334</v>
      </c>
      <c r="H140" s="36">
        <v>0.4</v>
      </c>
      <c r="I140" s="69"/>
      <c r="J140" s="70"/>
      <c r="K140" s="39">
        <f t="shared" si="13"/>
        <v>0</v>
      </c>
      <c r="L140" s="69"/>
      <c r="M140" s="70"/>
      <c r="N140" s="41">
        <f t="shared" si="14"/>
        <v>0</v>
      </c>
      <c r="O140" s="37">
        <f t="shared" si="12"/>
        <v>0</v>
      </c>
      <c r="P140" s="37">
        <f t="shared" si="17"/>
        <v>0</v>
      </c>
      <c r="Q140" s="29">
        <f t="shared" si="15"/>
        <v>1</v>
      </c>
      <c r="R140" s="29">
        <f t="shared" si="16"/>
        <v>1</v>
      </c>
    </row>
    <row r="141" spans="2:18" ht="20.100000000000001" customHeight="1" x14ac:dyDescent="0.3">
      <c r="B141" s="40" t="s">
        <v>2841</v>
      </c>
      <c r="C141" s="34" t="s">
        <v>2842</v>
      </c>
      <c r="D141" s="34" t="s">
        <v>2843</v>
      </c>
      <c r="E141" s="34" t="s">
        <v>2844</v>
      </c>
      <c r="F141" s="34" t="s">
        <v>2385</v>
      </c>
      <c r="G141" s="35">
        <v>33.333333333333336</v>
      </c>
      <c r="H141" s="36">
        <v>0.2</v>
      </c>
      <c r="I141" s="69"/>
      <c r="J141" s="70"/>
      <c r="K141" s="39">
        <f t="shared" si="13"/>
        <v>0</v>
      </c>
      <c r="L141" s="69"/>
      <c r="M141" s="70"/>
      <c r="N141" s="41">
        <f t="shared" si="14"/>
        <v>0</v>
      </c>
      <c r="O141" s="37">
        <f t="shared" si="12"/>
        <v>0</v>
      </c>
      <c r="P141" s="37">
        <f t="shared" si="17"/>
        <v>0</v>
      </c>
      <c r="Q141" s="29">
        <f t="shared" si="15"/>
        <v>1</v>
      </c>
      <c r="R141" s="29">
        <f t="shared" si="16"/>
        <v>1</v>
      </c>
    </row>
    <row r="142" spans="2:18" ht="20.100000000000001" customHeight="1" x14ac:dyDescent="0.3">
      <c r="B142" s="40" t="s">
        <v>2845</v>
      </c>
      <c r="C142" s="34" t="s">
        <v>2846</v>
      </c>
      <c r="D142" s="34" t="s">
        <v>2847</v>
      </c>
      <c r="E142" s="34" t="s">
        <v>2848</v>
      </c>
      <c r="F142" s="34" t="s">
        <v>2385</v>
      </c>
      <c r="G142" s="35">
        <v>169.66666666666666</v>
      </c>
      <c r="H142" s="36">
        <v>0.4</v>
      </c>
      <c r="I142" s="69"/>
      <c r="J142" s="70"/>
      <c r="K142" s="39">
        <f t="shared" si="13"/>
        <v>0</v>
      </c>
      <c r="L142" s="69"/>
      <c r="M142" s="70"/>
      <c r="N142" s="41">
        <f t="shared" si="14"/>
        <v>0</v>
      </c>
      <c r="O142" s="37">
        <f t="shared" si="12"/>
        <v>0</v>
      </c>
      <c r="P142" s="37">
        <f t="shared" si="17"/>
        <v>0</v>
      </c>
      <c r="Q142" s="29">
        <f t="shared" si="15"/>
        <v>1</v>
      </c>
      <c r="R142" s="29">
        <f t="shared" si="16"/>
        <v>1</v>
      </c>
    </row>
    <row r="143" spans="2:18" ht="20.100000000000001" customHeight="1" x14ac:dyDescent="0.3">
      <c r="B143" s="40" t="s">
        <v>2849</v>
      </c>
      <c r="C143" s="34" t="s">
        <v>2850</v>
      </c>
      <c r="D143" s="34" t="s">
        <v>2851</v>
      </c>
      <c r="E143" s="34" t="s">
        <v>2852</v>
      </c>
      <c r="F143" s="34" t="s">
        <v>2385</v>
      </c>
      <c r="G143" s="35">
        <v>91.666666666666671</v>
      </c>
      <c r="H143" s="36">
        <v>0.2</v>
      </c>
      <c r="I143" s="69"/>
      <c r="J143" s="70"/>
      <c r="K143" s="39">
        <f t="shared" si="13"/>
        <v>0</v>
      </c>
      <c r="L143" s="69"/>
      <c r="M143" s="70"/>
      <c r="N143" s="41">
        <f t="shared" si="14"/>
        <v>0</v>
      </c>
      <c r="O143" s="37">
        <f t="shared" si="12"/>
        <v>0</v>
      </c>
      <c r="P143" s="37">
        <f t="shared" si="17"/>
        <v>0</v>
      </c>
      <c r="Q143" s="29">
        <f t="shared" si="15"/>
        <v>1</v>
      </c>
      <c r="R143" s="29">
        <f t="shared" si="16"/>
        <v>1</v>
      </c>
    </row>
    <row r="144" spans="2:18" ht="20.100000000000001" customHeight="1" x14ac:dyDescent="0.3">
      <c r="B144" s="40" t="s">
        <v>2853</v>
      </c>
      <c r="C144" s="34" t="s">
        <v>2854</v>
      </c>
      <c r="D144" s="34" t="s">
        <v>953</v>
      </c>
      <c r="E144" s="34" t="s">
        <v>2855</v>
      </c>
      <c r="F144" s="34" t="s">
        <v>2385</v>
      </c>
      <c r="G144" s="35">
        <v>41</v>
      </c>
      <c r="H144" s="36">
        <v>0.2</v>
      </c>
      <c r="I144" s="69"/>
      <c r="J144" s="70"/>
      <c r="K144" s="39">
        <f t="shared" si="13"/>
        <v>0</v>
      </c>
      <c r="L144" s="69"/>
      <c r="M144" s="70"/>
      <c r="N144" s="41">
        <f t="shared" si="14"/>
        <v>0</v>
      </c>
      <c r="O144" s="37">
        <f t="shared" si="12"/>
        <v>0</v>
      </c>
      <c r="P144" s="37">
        <f t="shared" si="17"/>
        <v>0</v>
      </c>
      <c r="Q144" s="29">
        <f t="shared" si="15"/>
        <v>1</v>
      </c>
      <c r="R144" s="29">
        <f t="shared" si="16"/>
        <v>1</v>
      </c>
    </row>
    <row r="145" spans="2:18" ht="20.100000000000001" customHeight="1" x14ac:dyDescent="0.3">
      <c r="B145" s="40" t="s">
        <v>2856</v>
      </c>
      <c r="C145" s="34" t="s">
        <v>2857</v>
      </c>
      <c r="D145" s="34" t="s">
        <v>1261</v>
      </c>
      <c r="E145" s="34" t="s">
        <v>2858</v>
      </c>
      <c r="F145" s="34" t="s">
        <v>2385</v>
      </c>
      <c r="G145" s="35">
        <v>73.666666666666671</v>
      </c>
      <c r="H145" s="36">
        <v>0.2</v>
      </c>
      <c r="I145" s="69"/>
      <c r="J145" s="70"/>
      <c r="K145" s="39">
        <f t="shared" si="13"/>
        <v>0</v>
      </c>
      <c r="L145" s="69"/>
      <c r="M145" s="70"/>
      <c r="N145" s="41">
        <f t="shared" si="14"/>
        <v>0</v>
      </c>
      <c r="O145" s="37">
        <f t="shared" si="12"/>
        <v>0</v>
      </c>
      <c r="P145" s="37">
        <f t="shared" si="17"/>
        <v>0</v>
      </c>
      <c r="Q145" s="29">
        <f t="shared" si="15"/>
        <v>1</v>
      </c>
      <c r="R145" s="29">
        <f t="shared" si="16"/>
        <v>1</v>
      </c>
    </row>
    <row r="146" spans="2:18" ht="20.100000000000001" customHeight="1" x14ac:dyDescent="0.3">
      <c r="B146" s="40" t="s">
        <v>2859</v>
      </c>
      <c r="C146" s="34" t="s">
        <v>2860</v>
      </c>
      <c r="D146" s="34" t="s">
        <v>2861</v>
      </c>
      <c r="E146" s="34" t="s">
        <v>2862</v>
      </c>
      <c r="F146" s="34" t="s">
        <v>2385</v>
      </c>
      <c r="G146" s="35">
        <v>120</v>
      </c>
      <c r="H146" s="36">
        <v>0.4</v>
      </c>
      <c r="I146" s="69"/>
      <c r="J146" s="70"/>
      <c r="K146" s="39">
        <f t="shared" si="13"/>
        <v>0</v>
      </c>
      <c r="L146" s="69"/>
      <c r="M146" s="70"/>
      <c r="N146" s="41">
        <f t="shared" si="14"/>
        <v>0</v>
      </c>
      <c r="O146" s="37">
        <f t="shared" si="12"/>
        <v>0</v>
      </c>
      <c r="P146" s="37">
        <f t="shared" si="17"/>
        <v>0</v>
      </c>
      <c r="Q146" s="29">
        <f t="shared" si="15"/>
        <v>1</v>
      </c>
      <c r="R146" s="29">
        <f t="shared" si="16"/>
        <v>1</v>
      </c>
    </row>
    <row r="147" spans="2:18" ht="20.100000000000001" customHeight="1" x14ac:dyDescent="0.3">
      <c r="B147" s="40" t="s">
        <v>2863</v>
      </c>
      <c r="C147" s="34" t="s">
        <v>2864</v>
      </c>
      <c r="D147" s="34" t="s">
        <v>2865</v>
      </c>
      <c r="E147" s="34" t="s">
        <v>2866</v>
      </c>
      <c r="F147" s="34" t="s">
        <v>2385</v>
      </c>
      <c r="G147" s="35">
        <v>71</v>
      </c>
      <c r="H147" s="36">
        <v>0.2</v>
      </c>
      <c r="I147" s="69"/>
      <c r="J147" s="70"/>
      <c r="K147" s="39">
        <f t="shared" si="13"/>
        <v>0</v>
      </c>
      <c r="L147" s="69"/>
      <c r="M147" s="70"/>
      <c r="N147" s="41">
        <f t="shared" si="14"/>
        <v>0</v>
      </c>
      <c r="O147" s="37">
        <f t="shared" si="12"/>
        <v>0</v>
      </c>
      <c r="P147" s="37">
        <f t="shared" si="17"/>
        <v>0</v>
      </c>
      <c r="Q147" s="29">
        <f t="shared" si="15"/>
        <v>1</v>
      </c>
      <c r="R147" s="29">
        <f t="shared" si="16"/>
        <v>1</v>
      </c>
    </row>
    <row r="148" spans="2:18" ht="20.100000000000001" customHeight="1" x14ac:dyDescent="0.3">
      <c r="B148" s="40">
        <v>600131777</v>
      </c>
      <c r="C148" s="34" t="s">
        <v>2867</v>
      </c>
      <c r="D148" s="34" t="s">
        <v>2868</v>
      </c>
      <c r="E148" s="34" t="s">
        <v>2869</v>
      </c>
      <c r="F148" s="34" t="s">
        <v>2385</v>
      </c>
      <c r="G148" s="35">
        <v>21</v>
      </c>
      <c r="H148" s="36">
        <v>0.2</v>
      </c>
      <c r="I148" s="69"/>
      <c r="J148" s="70"/>
      <c r="K148" s="39">
        <f t="shared" si="13"/>
        <v>0</v>
      </c>
      <c r="L148" s="69"/>
      <c r="M148" s="70"/>
      <c r="N148" s="41">
        <f t="shared" si="14"/>
        <v>0</v>
      </c>
      <c r="O148" s="37">
        <f t="shared" si="12"/>
        <v>0</v>
      </c>
      <c r="P148" s="37">
        <f t="shared" si="17"/>
        <v>0</v>
      </c>
      <c r="Q148" s="29">
        <f t="shared" si="15"/>
        <v>1</v>
      </c>
      <c r="R148" s="29">
        <f t="shared" si="16"/>
        <v>1</v>
      </c>
    </row>
    <row r="149" spans="2:18" ht="20.100000000000001" customHeight="1" x14ac:dyDescent="0.3">
      <c r="B149" s="40" t="s">
        <v>2870</v>
      </c>
      <c r="C149" s="34" t="s">
        <v>2871</v>
      </c>
      <c r="D149" s="34" t="s">
        <v>2872</v>
      </c>
      <c r="E149" s="34" t="s">
        <v>2873</v>
      </c>
      <c r="F149" s="34" t="s">
        <v>2385</v>
      </c>
      <c r="G149" s="35">
        <v>150</v>
      </c>
      <c r="H149" s="36">
        <v>0.4</v>
      </c>
      <c r="I149" s="69"/>
      <c r="J149" s="70"/>
      <c r="K149" s="39">
        <f t="shared" si="13"/>
        <v>0</v>
      </c>
      <c r="L149" s="69"/>
      <c r="M149" s="70"/>
      <c r="N149" s="41">
        <f t="shared" si="14"/>
        <v>0</v>
      </c>
      <c r="O149" s="37">
        <f t="shared" si="12"/>
        <v>0</v>
      </c>
      <c r="P149" s="37">
        <f t="shared" si="17"/>
        <v>0</v>
      </c>
      <c r="Q149" s="29">
        <f t="shared" si="15"/>
        <v>1</v>
      </c>
      <c r="R149" s="29">
        <f t="shared" si="16"/>
        <v>1</v>
      </c>
    </row>
    <row r="150" spans="2:18" ht="20.100000000000001" customHeight="1" x14ac:dyDescent="0.3">
      <c r="B150" s="40" t="s">
        <v>2874</v>
      </c>
      <c r="C150" s="34" t="s">
        <v>2875</v>
      </c>
      <c r="D150" s="34" t="s">
        <v>2876</v>
      </c>
      <c r="E150" s="34" t="s">
        <v>2877</v>
      </c>
      <c r="F150" s="34" t="s">
        <v>2385</v>
      </c>
      <c r="G150" s="35">
        <v>144</v>
      </c>
      <c r="H150" s="36">
        <v>0.4</v>
      </c>
      <c r="I150" s="69"/>
      <c r="J150" s="70"/>
      <c r="K150" s="39">
        <f t="shared" si="13"/>
        <v>0</v>
      </c>
      <c r="L150" s="69"/>
      <c r="M150" s="70"/>
      <c r="N150" s="41">
        <f t="shared" si="14"/>
        <v>0</v>
      </c>
      <c r="O150" s="37">
        <f t="shared" si="12"/>
        <v>0</v>
      </c>
      <c r="P150" s="37">
        <f t="shared" si="17"/>
        <v>0</v>
      </c>
      <c r="Q150" s="29">
        <f t="shared" si="15"/>
        <v>1</v>
      </c>
      <c r="R150" s="29">
        <f t="shared" si="16"/>
        <v>1</v>
      </c>
    </row>
    <row r="151" spans="2:18" ht="20.100000000000001" customHeight="1" x14ac:dyDescent="0.3">
      <c r="B151" s="40" t="s">
        <v>2879</v>
      </c>
      <c r="C151" s="34" t="s">
        <v>2880</v>
      </c>
      <c r="D151" s="34" t="s">
        <v>2881</v>
      </c>
      <c r="E151" s="34" t="s">
        <v>2878</v>
      </c>
      <c r="F151" s="34" t="s">
        <v>2385</v>
      </c>
      <c r="G151" s="35">
        <v>22.333333333333332</v>
      </c>
      <c r="H151" s="36">
        <v>0.2</v>
      </c>
      <c r="I151" s="69"/>
      <c r="J151" s="70"/>
      <c r="K151" s="39">
        <f t="shared" si="13"/>
        <v>0</v>
      </c>
      <c r="L151" s="69"/>
      <c r="M151" s="70"/>
      <c r="N151" s="41">
        <f t="shared" si="14"/>
        <v>0</v>
      </c>
      <c r="O151" s="37">
        <f t="shared" si="12"/>
        <v>0</v>
      </c>
      <c r="P151" s="37">
        <f t="shared" si="17"/>
        <v>0</v>
      </c>
      <c r="Q151" s="29">
        <f t="shared" si="15"/>
        <v>1</v>
      </c>
      <c r="R151" s="29">
        <f t="shared" si="16"/>
        <v>1</v>
      </c>
    </row>
    <row r="152" spans="2:18" ht="20.100000000000001" customHeight="1" x14ac:dyDescent="0.3">
      <c r="B152" s="40" t="s">
        <v>2882</v>
      </c>
      <c r="C152" s="34" t="s">
        <v>2883</v>
      </c>
      <c r="D152" s="34" t="s">
        <v>1325</v>
      </c>
      <c r="E152" s="34" t="s">
        <v>2884</v>
      </c>
      <c r="F152" s="34" t="s">
        <v>2385</v>
      </c>
      <c r="G152" s="35">
        <v>37.333333333333336</v>
      </c>
      <c r="H152" s="36">
        <v>0.2</v>
      </c>
      <c r="I152" s="69"/>
      <c r="J152" s="70"/>
      <c r="K152" s="39">
        <f t="shared" si="13"/>
        <v>0</v>
      </c>
      <c r="L152" s="69"/>
      <c r="M152" s="70"/>
      <c r="N152" s="41">
        <f t="shared" si="14"/>
        <v>0</v>
      </c>
      <c r="O152" s="37">
        <f t="shared" si="12"/>
        <v>0</v>
      </c>
      <c r="P152" s="37">
        <f t="shared" si="17"/>
        <v>0</v>
      </c>
      <c r="Q152" s="29">
        <f t="shared" si="15"/>
        <v>1</v>
      </c>
      <c r="R152" s="29">
        <f t="shared" si="16"/>
        <v>1</v>
      </c>
    </row>
    <row r="153" spans="2:18" ht="20.100000000000001" customHeight="1" x14ac:dyDescent="0.3">
      <c r="B153" s="40" t="s">
        <v>2885</v>
      </c>
      <c r="C153" s="34" t="s">
        <v>2886</v>
      </c>
      <c r="D153" s="34" t="s">
        <v>2887</v>
      </c>
      <c r="E153" s="34" t="s">
        <v>2888</v>
      </c>
      <c r="F153" s="34" t="s">
        <v>2385</v>
      </c>
      <c r="G153" s="35">
        <v>88.333333333333329</v>
      </c>
      <c r="H153" s="36">
        <v>0.2</v>
      </c>
      <c r="I153" s="69"/>
      <c r="J153" s="70"/>
      <c r="K153" s="39">
        <f t="shared" si="13"/>
        <v>0</v>
      </c>
      <c r="L153" s="69"/>
      <c r="M153" s="70"/>
      <c r="N153" s="41">
        <f t="shared" si="14"/>
        <v>0</v>
      </c>
      <c r="O153" s="37">
        <f t="shared" si="12"/>
        <v>0</v>
      </c>
      <c r="P153" s="37">
        <f t="shared" si="17"/>
        <v>0</v>
      </c>
      <c r="Q153" s="29">
        <f t="shared" si="15"/>
        <v>1</v>
      </c>
      <c r="R153" s="29">
        <f t="shared" si="16"/>
        <v>1</v>
      </c>
    </row>
    <row r="154" spans="2:18" ht="20.100000000000001" customHeight="1" x14ac:dyDescent="0.3">
      <c r="B154" s="40" t="s">
        <v>2889</v>
      </c>
      <c r="C154" s="34" t="s">
        <v>2890</v>
      </c>
      <c r="D154" s="34" t="s">
        <v>255</v>
      </c>
      <c r="E154" s="34" t="s">
        <v>2891</v>
      </c>
      <c r="F154" s="34" t="s">
        <v>2385</v>
      </c>
      <c r="G154" s="35">
        <v>48.333333333333336</v>
      </c>
      <c r="H154" s="36">
        <v>0.2</v>
      </c>
      <c r="I154" s="69"/>
      <c r="J154" s="70"/>
      <c r="K154" s="39">
        <f t="shared" si="13"/>
        <v>0</v>
      </c>
      <c r="L154" s="69"/>
      <c r="M154" s="70"/>
      <c r="N154" s="41">
        <f t="shared" si="14"/>
        <v>0</v>
      </c>
      <c r="O154" s="37">
        <f t="shared" si="12"/>
        <v>0</v>
      </c>
      <c r="P154" s="37">
        <f t="shared" si="17"/>
        <v>0</v>
      </c>
      <c r="Q154" s="29">
        <f t="shared" si="15"/>
        <v>1</v>
      </c>
      <c r="R154" s="29">
        <f t="shared" si="16"/>
        <v>1</v>
      </c>
    </row>
    <row r="155" spans="2:18" ht="20.100000000000001" customHeight="1" x14ac:dyDescent="0.3">
      <c r="B155" s="40" t="s">
        <v>2892</v>
      </c>
      <c r="C155" s="34" t="s">
        <v>2893</v>
      </c>
      <c r="D155" s="34" t="s">
        <v>2894</v>
      </c>
      <c r="E155" s="34" t="s">
        <v>2895</v>
      </c>
      <c r="F155" s="34" t="s">
        <v>2385</v>
      </c>
      <c r="G155" s="35">
        <v>45.666666666666664</v>
      </c>
      <c r="H155" s="36">
        <v>0.2</v>
      </c>
      <c r="I155" s="69"/>
      <c r="J155" s="70"/>
      <c r="K155" s="39">
        <f t="shared" si="13"/>
        <v>0</v>
      </c>
      <c r="L155" s="69"/>
      <c r="M155" s="70"/>
      <c r="N155" s="41">
        <f t="shared" si="14"/>
        <v>0</v>
      </c>
      <c r="O155" s="37">
        <f t="shared" si="12"/>
        <v>0</v>
      </c>
      <c r="P155" s="37">
        <f t="shared" si="17"/>
        <v>0</v>
      </c>
      <c r="Q155" s="29">
        <f t="shared" si="15"/>
        <v>1</v>
      </c>
      <c r="R155" s="29">
        <f t="shared" si="16"/>
        <v>1</v>
      </c>
    </row>
    <row r="156" spans="2:18" ht="20.100000000000001" customHeight="1" x14ac:dyDescent="0.3">
      <c r="B156" s="40" t="s">
        <v>2896</v>
      </c>
      <c r="C156" s="34" t="s">
        <v>2897</v>
      </c>
      <c r="D156" s="34" t="s">
        <v>2898</v>
      </c>
      <c r="E156" s="34" t="s">
        <v>2899</v>
      </c>
      <c r="F156" s="34" t="s">
        <v>2385</v>
      </c>
      <c r="G156" s="35">
        <v>153.33333333333334</v>
      </c>
      <c r="H156" s="36">
        <v>0.4</v>
      </c>
      <c r="I156" s="69"/>
      <c r="J156" s="70"/>
      <c r="K156" s="39">
        <f t="shared" si="13"/>
        <v>0</v>
      </c>
      <c r="L156" s="69"/>
      <c r="M156" s="70"/>
      <c r="N156" s="41">
        <f t="shared" si="14"/>
        <v>0</v>
      </c>
      <c r="O156" s="37">
        <f t="shared" si="12"/>
        <v>0</v>
      </c>
      <c r="P156" s="37">
        <f t="shared" si="17"/>
        <v>0</v>
      </c>
      <c r="Q156" s="29">
        <f t="shared" si="15"/>
        <v>1</v>
      </c>
      <c r="R156" s="29">
        <f t="shared" si="16"/>
        <v>1</v>
      </c>
    </row>
    <row r="157" spans="2:18" ht="20.100000000000001" customHeight="1" x14ac:dyDescent="0.3">
      <c r="B157" s="40" t="s">
        <v>2900</v>
      </c>
      <c r="C157" s="34" t="s">
        <v>2901</v>
      </c>
      <c r="D157" s="34" t="s">
        <v>1325</v>
      </c>
      <c r="E157" s="34" t="s">
        <v>2902</v>
      </c>
      <c r="F157" s="34" t="s">
        <v>2385</v>
      </c>
      <c r="G157" s="35">
        <v>87.333333333333329</v>
      </c>
      <c r="H157" s="36">
        <v>0.2</v>
      </c>
      <c r="I157" s="69"/>
      <c r="J157" s="70"/>
      <c r="K157" s="39">
        <f t="shared" si="13"/>
        <v>0</v>
      </c>
      <c r="L157" s="69"/>
      <c r="M157" s="70"/>
      <c r="N157" s="41">
        <f t="shared" si="14"/>
        <v>0</v>
      </c>
      <c r="O157" s="37">
        <f t="shared" si="12"/>
        <v>0</v>
      </c>
      <c r="P157" s="37">
        <f t="shared" si="17"/>
        <v>0</v>
      </c>
      <c r="Q157" s="29">
        <f t="shared" si="15"/>
        <v>1</v>
      </c>
      <c r="R157" s="29">
        <f t="shared" si="16"/>
        <v>1</v>
      </c>
    </row>
    <row r="158" spans="2:18" ht="20.100000000000001" customHeight="1" x14ac:dyDescent="0.3">
      <c r="B158" s="40" t="s">
        <v>2903</v>
      </c>
      <c r="C158" s="34" t="s">
        <v>2904</v>
      </c>
      <c r="D158" s="34" t="s">
        <v>2905</v>
      </c>
      <c r="E158" s="34" t="s">
        <v>2906</v>
      </c>
      <c r="F158" s="34" t="s">
        <v>2385</v>
      </c>
      <c r="G158" s="35">
        <v>79</v>
      </c>
      <c r="H158" s="36">
        <v>0.2</v>
      </c>
      <c r="I158" s="69"/>
      <c r="J158" s="70"/>
      <c r="K158" s="39">
        <f t="shared" si="13"/>
        <v>0</v>
      </c>
      <c r="L158" s="69"/>
      <c r="M158" s="70"/>
      <c r="N158" s="41">
        <f t="shared" si="14"/>
        <v>0</v>
      </c>
      <c r="O158" s="37">
        <f t="shared" si="12"/>
        <v>0</v>
      </c>
      <c r="P158" s="37">
        <f t="shared" si="17"/>
        <v>0</v>
      </c>
      <c r="Q158" s="29">
        <f t="shared" si="15"/>
        <v>1</v>
      </c>
      <c r="R158" s="29">
        <f t="shared" si="16"/>
        <v>1</v>
      </c>
    </row>
    <row r="159" spans="2:18" ht="20.100000000000001" customHeight="1" x14ac:dyDescent="0.3">
      <c r="B159" s="40" t="s">
        <v>2907</v>
      </c>
      <c r="C159" s="34" t="s">
        <v>2908</v>
      </c>
      <c r="D159" s="34" t="s">
        <v>2909</v>
      </c>
      <c r="E159" s="34" t="s">
        <v>2910</v>
      </c>
      <c r="F159" s="34" t="s">
        <v>2385</v>
      </c>
      <c r="G159" s="35">
        <v>154</v>
      </c>
      <c r="H159" s="36">
        <v>0.4</v>
      </c>
      <c r="I159" s="69"/>
      <c r="J159" s="70"/>
      <c r="K159" s="39">
        <f t="shared" si="13"/>
        <v>0</v>
      </c>
      <c r="L159" s="69"/>
      <c r="M159" s="70"/>
      <c r="N159" s="41">
        <f t="shared" si="14"/>
        <v>0</v>
      </c>
      <c r="O159" s="37">
        <f t="shared" ref="O159:O176" si="18">IF(K159+N159&gt;0,1,0)</f>
        <v>0</v>
      </c>
      <c r="P159" s="37">
        <f t="shared" si="17"/>
        <v>0</v>
      </c>
      <c r="Q159" s="29">
        <f t="shared" si="15"/>
        <v>1</v>
      </c>
      <c r="R159" s="29">
        <f t="shared" si="16"/>
        <v>1</v>
      </c>
    </row>
    <row r="160" spans="2:18" ht="20.100000000000001" customHeight="1" x14ac:dyDescent="0.3">
      <c r="B160" s="40" t="s">
        <v>2911</v>
      </c>
      <c r="C160" s="34" t="s">
        <v>2912</v>
      </c>
      <c r="D160" s="34" t="s">
        <v>2909</v>
      </c>
      <c r="E160" s="34" t="s">
        <v>2910</v>
      </c>
      <c r="F160" s="34" t="s">
        <v>2385</v>
      </c>
      <c r="G160" s="35">
        <v>72</v>
      </c>
      <c r="H160" s="36">
        <v>0.2</v>
      </c>
      <c r="I160" s="69"/>
      <c r="J160" s="70"/>
      <c r="K160" s="39">
        <f t="shared" ref="K160:K176" si="19">INT(J160/12*1720*I160)</f>
        <v>0</v>
      </c>
      <c r="L160" s="69"/>
      <c r="M160" s="70"/>
      <c r="N160" s="41">
        <f t="shared" ref="N160:N176" si="20">INT(M160/12*1720*L160)</f>
        <v>0</v>
      </c>
      <c r="O160" s="37">
        <f t="shared" si="18"/>
        <v>0</v>
      </c>
      <c r="P160" s="37">
        <f t="shared" si="17"/>
        <v>0</v>
      </c>
      <c r="Q160" s="29">
        <f t="shared" si="15"/>
        <v>1</v>
      </c>
      <c r="R160" s="29">
        <f t="shared" si="16"/>
        <v>1</v>
      </c>
    </row>
    <row r="161" spans="2:18" ht="20.100000000000001" customHeight="1" x14ac:dyDescent="0.3">
      <c r="B161" s="40" t="s">
        <v>2913</v>
      </c>
      <c r="C161" s="34" t="s">
        <v>2914</v>
      </c>
      <c r="D161" s="34" t="s">
        <v>2915</v>
      </c>
      <c r="E161" s="34" t="s">
        <v>2910</v>
      </c>
      <c r="F161" s="34" t="s">
        <v>2385</v>
      </c>
      <c r="G161" s="35">
        <v>89</v>
      </c>
      <c r="H161" s="36">
        <v>0.2</v>
      </c>
      <c r="I161" s="69"/>
      <c r="J161" s="70"/>
      <c r="K161" s="39">
        <f t="shared" si="19"/>
        <v>0</v>
      </c>
      <c r="L161" s="69"/>
      <c r="M161" s="70"/>
      <c r="N161" s="41">
        <f t="shared" si="20"/>
        <v>0</v>
      </c>
      <c r="O161" s="37">
        <f t="shared" si="18"/>
        <v>0</v>
      </c>
      <c r="P161" s="37">
        <f t="shared" si="17"/>
        <v>0</v>
      </c>
      <c r="Q161" s="29">
        <f t="shared" si="15"/>
        <v>1</v>
      </c>
      <c r="R161" s="29">
        <f t="shared" si="16"/>
        <v>1</v>
      </c>
    </row>
    <row r="162" spans="2:18" ht="20.100000000000001" customHeight="1" x14ac:dyDescent="0.3">
      <c r="B162" s="40" t="s">
        <v>2916</v>
      </c>
      <c r="C162" s="34" t="s">
        <v>2917</v>
      </c>
      <c r="D162" s="34" t="s">
        <v>893</v>
      </c>
      <c r="E162" s="34" t="s">
        <v>2918</v>
      </c>
      <c r="F162" s="34" t="s">
        <v>2385</v>
      </c>
      <c r="G162" s="35">
        <v>39.333333333333336</v>
      </c>
      <c r="H162" s="36">
        <v>0.2</v>
      </c>
      <c r="I162" s="69"/>
      <c r="J162" s="70"/>
      <c r="K162" s="39">
        <f t="shared" si="19"/>
        <v>0</v>
      </c>
      <c r="L162" s="69"/>
      <c r="M162" s="70"/>
      <c r="N162" s="41">
        <f t="shared" si="20"/>
        <v>0</v>
      </c>
      <c r="O162" s="37">
        <f t="shared" si="18"/>
        <v>0</v>
      </c>
      <c r="P162" s="37">
        <f t="shared" si="17"/>
        <v>0</v>
      </c>
      <c r="Q162" s="29">
        <f t="shared" si="15"/>
        <v>1</v>
      </c>
      <c r="R162" s="29">
        <f t="shared" si="16"/>
        <v>1</v>
      </c>
    </row>
    <row r="163" spans="2:18" ht="20.100000000000001" customHeight="1" x14ac:dyDescent="0.3">
      <c r="B163" s="40" t="s">
        <v>2919</v>
      </c>
      <c r="C163" s="34" t="s">
        <v>2920</v>
      </c>
      <c r="D163" s="34" t="s">
        <v>2921</v>
      </c>
      <c r="E163" s="34" t="s">
        <v>2922</v>
      </c>
      <c r="F163" s="34" t="s">
        <v>2385</v>
      </c>
      <c r="G163" s="35">
        <v>117.33333333333333</v>
      </c>
      <c r="H163" s="36">
        <v>0.4</v>
      </c>
      <c r="I163" s="69"/>
      <c r="J163" s="70"/>
      <c r="K163" s="39">
        <f t="shared" si="19"/>
        <v>0</v>
      </c>
      <c r="L163" s="69"/>
      <c r="M163" s="70"/>
      <c r="N163" s="41">
        <f t="shared" si="20"/>
        <v>0</v>
      </c>
      <c r="O163" s="37">
        <f t="shared" si="18"/>
        <v>0</v>
      </c>
      <c r="P163" s="37">
        <f t="shared" si="17"/>
        <v>0</v>
      </c>
      <c r="Q163" s="29">
        <f t="shared" si="15"/>
        <v>1</v>
      </c>
      <c r="R163" s="29">
        <f t="shared" si="16"/>
        <v>1</v>
      </c>
    </row>
    <row r="164" spans="2:18" ht="20.100000000000001" customHeight="1" x14ac:dyDescent="0.3">
      <c r="B164" s="40">
        <v>600138615</v>
      </c>
      <c r="C164" s="34" t="s">
        <v>2923</v>
      </c>
      <c r="D164" s="34" t="s">
        <v>1350</v>
      </c>
      <c r="E164" s="34" t="s">
        <v>2924</v>
      </c>
      <c r="F164" s="34" t="s">
        <v>2385</v>
      </c>
      <c r="G164" s="35">
        <v>23.666666666666668</v>
      </c>
      <c r="H164" s="36">
        <v>0.2</v>
      </c>
      <c r="I164" s="69"/>
      <c r="J164" s="70"/>
      <c r="K164" s="39">
        <f t="shared" si="19"/>
        <v>0</v>
      </c>
      <c r="L164" s="69"/>
      <c r="M164" s="70"/>
      <c r="N164" s="41">
        <f t="shared" si="20"/>
        <v>0</v>
      </c>
      <c r="O164" s="37">
        <f t="shared" si="18"/>
        <v>0</v>
      </c>
      <c r="P164" s="37">
        <f t="shared" si="17"/>
        <v>0</v>
      </c>
      <c r="Q164" s="29">
        <f t="shared" si="15"/>
        <v>1</v>
      </c>
      <c r="R164" s="29">
        <f t="shared" si="16"/>
        <v>1</v>
      </c>
    </row>
    <row r="165" spans="2:18" ht="20.100000000000001" customHeight="1" x14ac:dyDescent="0.3">
      <c r="B165" s="40" t="s">
        <v>2925</v>
      </c>
      <c r="C165" s="34" t="s">
        <v>2926</v>
      </c>
      <c r="D165" s="34" t="s">
        <v>235</v>
      </c>
      <c r="E165" s="34" t="s">
        <v>2927</v>
      </c>
      <c r="F165" s="34" t="s">
        <v>2385</v>
      </c>
      <c r="G165" s="35">
        <v>136</v>
      </c>
      <c r="H165" s="36">
        <v>0.4</v>
      </c>
      <c r="I165" s="69"/>
      <c r="J165" s="70"/>
      <c r="K165" s="39">
        <f t="shared" si="19"/>
        <v>0</v>
      </c>
      <c r="L165" s="69"/>
      <c r="M165" s="70"/>
      <c r="N165" s="41">
        <f t="shared" si="20"/>
        <v>0</v>
      </c>
      <c r="O165" s="37">
        <f t="shared" si="18"/>
        <v>0</v>
      </c>
      <c r="P165" s="37">
        <f t="shared" si="17"/>
        <v>0</v>
      </c>
      <c r="Q165" s="29">
        <f t="shared" si="15"/>
        <v>1</v>
      </c>
      <c r="R165" s="29">
        <f t="shared" si="16"/>
        <v>1</v>
      </c>
    </row>
    <row r="166" spans="2:18" ht="20.100000000000001" customHeight="1" x14ac:dyDescent="0.3">
      <c r="B166" s="40" t="s">
        <v>2928</v>
      </c>
      <c r="C166" s="34" t="s">
        <v>2929</v>
      </c>
      <c r="D166" s="34" t="s">
        <v>834</v>
      </c>
      <c r="E166" s="34" t="s">
        <v>2930</v>
      </c>
      <c r="F166" s="34" t="s">
        <v>2385</v>
      </c>
      <c r="G166" s="35">
        <v>126</v>
      </c>
      <c r="H166" s="36">
        <v>0.4</v>
      </c>
      <c r="I166" s="69"/>
      <c r="J166" s="70"/>
      <c r="K166" s="39">
        <f t="shared" si="19"/>
        <v>0</v>
      </c>
      <c r="L166" s="69"/>
      <c r="M166" s="70"/>
      <c r="N166" s="41">
        <f t="shared" si="20"/>
        <v>0</v>
      </c>
      <c r="O166" s="37">
        <f t="shared" si="18"/>
        <v>0</v>
      </c>
      <c r="P166" s="37">
        <f t="shared" si="17"/>
        <v>0</v>
      </c>
      <c r="Q166" s="29">
        <f t="shared" si="15"/>
        <v>1</v>
      </c>
      <c r="R166" s="29">
        <f t="shared" si="16"/>
        <v>1</v>
      </c>
    </row>
    <row r="167" spans="2:18" ht="20.100000000000001" customHeight="1" x14ac:dyDescent="0.3">
      <c r="B167" s="40" t="s">
        <v>2931</v>
      </c>
      <c r="C167" s="34" t="s">
        <v>2932</v>
      </c>
      <c r="D167" s="34" t="s">
        <v>2933</v>
      </c>
      <c r="E167" s="34" t="s">
        <v>2934</v>
      </c>
      <c r="F167" s="34" t="s">
        <v>2385</v>
      </c>
      <c r="G167" s="35">
        <v>170</v>
      </c>
      <c r="H167" s="36">
        <v>0.4</v>
      </c>
      <c r="I167" s="69"/>
      <c r="J167" s="70"/>
      <c r="K167" s="39">
        <f t="shared" si="19"/>
        <v>0</v>
      </c>
      <c r="L167" s="69"/>
      <c r="M167" s="70"/>
      <c r="N167" s="41">
        <f t="shared" si="20"/>
        <v>0</v>
      </c>
      <c r="O167" s="37">
        <f t="shared" si="18"/>
        <v>0</v>
      </c>
      <c r="P167" s="37">
        <f t="shared" si="17"/>
        <v>0</v>
      </c>
      <c r="Q167" s="29">
        <f t="shared" si="15"/>
        <v>1</v>
      </c>
      <c r="R167" s="29">
        <f t="shared" si="16"/>
        <v>1</v>
      </c>
    </row>
    <row r="168" spans="2:18" ht="20.100000000000001" customHeight="1" x14ac:dyDescent="0.3">
      <c r="B168" s="40" t="s">
        <v>2935</v>
      </c>
      <c r="C168" s="34" t="s">
        <v>2936</v>
      </c>
      <c r="D168" s="34" t="s">
        <v>2937</v>
      </c>
      <c r="E168" s="34" t="s">
        <v>2938</v>
      </c>
      <c r="F168" s="34" t="s">
        <v>2385</v>
      </c>
      <c r="G168" s="35">
        <v>31</v>
      </c>
      <c r="H168" s="36">
        <v>0.2</v>
      </c>
      <c r="I168" s="69"/>
      <c r="J168" s="70"/>
      <c r="K168" s="39">
        <f t="shared" si="19"/>
        <v>0</v>
      </c>
      <c r="L168" s="69"/>
      <c r="M168" s="70"/>
      <c r="N168" s="41">
        <f t="shared" si="20"/>
        <v>0</v>
      </c>
      <c r="O168" s="37">
        <f t="shared" si="18"/>
        <v>0</v>
      </c>
      <c r="P168" s="37">
        <f t="shared" si="17"/>
        <v>0</v>
      </c>
      <c r="Q168" s="29">
        <f t="shared" si="15"/>
        <v>1</v>
      </c>
      <c r="R168" s="29">
        <f t="shared" si="16"/>
        <v>1</v>
      </c>
    </row>
    <row r="169" spans="2:18" ht="20.100000000000001" customHeight="1" x14ac:dyDescent="0.3">
      <c r="B169" s="40" t="s">
        <v>2939</v>
      </c>
      <c r="C169" s="34" t="s">
        <v>2940</v>
      </c>
      <c r="D169" s="34" t="s">
        <v>1942</v>
      </c>
      <c r="E169" s="34" t="s">
        <v>2941</v>
      </c>
      <c r="F169" s="34" t="s">
        <v>2385</v>
      </c>
      <c r="G169" s="35">
        <v>24.333333333333332</v>
      </c>
      <c r="H169" s="36">
        <v>0.2</v>
      </c>
      <c r="I169" s="69"/>
      <c r="J169" s="70"/>
      <c r="K169" s="39">
        <f t="shared" si="19"/>
        <v>0</v>
      </c>
      <c r="L169" s="69"/>
      <c r="M169" s="70"/>
      <c r="N169" s="41">
        <f t="shared" si="20"/>
        <v>0</v>
      </c>
      <c r="O169" s="37">
        <f t="shared" si="18"/>
        <v>0</v>
      </c>
      <c r="P169" s="37">
        <f t="shared" si="17"/>
        <v>0</v>
      </c>
      <c r="Q169" s="29">
        <f t="shared" si="15"/>
        <v>1</v>
      </c>
      <c r="R169" s="29">
        <f t="shared" si="16"/>
        <v>1</v>
      </c>
    </row>
    <row r="170" spans="2:18" ht="20.100000000000001" customHeight="1" x14ac:dyDescent="0.3">
      <c r="B170" s="40" t="s">
        <v>2942</v>
      </c>
      <c r="C170" s="34" t="s">
        <v>2943</v>
      </c>
      <c r="D170" s="34" t="s">
        <v>2944</v>
      </c>
      <c r="E170" s="34" t="s">
        <v>2945</v>
      </c>
      <c r="F170" s="34" t="s">
        <v>2385</v>
      </c>
      <c r="G170" s="35">
        <v>84.666666666666671</v>
      </c>
      <c r="H170" s="36">
        <v>0.2</v>
      </c>
      <c r="I170" s="69"/>
      <c r="J170" s="70"/>
      <c r="K170" s="39">
        <f t="shared" si="19"/>
        <v>0</v>
      </c>
      <c r="L170" s="69"/>
      <c r="M170" s="70"/>
      <c r="N170" s="41">
        <f t="shared" si="20"/>
        <v>0</v>
      </c>
      <c r="O170" s="37">
        <f t="shared" si="18"/>
        <v>0</v>
      </c>
      <c r="P170" s="37">
        <f t="shared" si="17"/>
        <v>0</v>
      </c>
      <c r="Q170" s="29">
        <f t="shared" si="15"/>
        <v>1</v>
      </c>
      <c r="R170" s="29">
        <f t="shared" si="16"/>
        <v>1</v>
      </c>
    </row>
    <row r="171" spans="2:18" ht="20.100000000000001" customHeight="1" x14ac:dyDescent="0.3">
      <c r="B171" s="40" t="s">
        <v>2946</v>
      </c>
      <c r="C171" s="34" t="s">
        <v>2947</v>
      </c>
      <c r="D171" s="34" t="s">
        <v>2948</v>
      </c>
      <c r="E171" s="34" t="s">
        <v>2945</v>
      </c>
      <c r="F171" s="34" t="s">
        <v>2385</v>
      </c>
      <c r="G171" s="35">
        <v>128.66666666666666</v>
      </c>
      <c r="H171" s="36">
        <v>0.4</v>
      </c>
      <c r="I171" s="69"/>
      <c r="J171" s="70"/>
      <c r="K171" s="39">
        <f t="shared" si="19"/>
        <v>0</v>
      </c>
      <c r="L171" s="69"/>
      <c r="M171" s="70"/>
      <c r="N171" s="41">
        <f t="shared" si="20"/>
        <v>0</v>
      </c>
      <c r="O171" s="37">
        <f t="shared" si="18"/>
        <v>0</v>
      </c>
      <c r="P171" s="37">
        <f t="shared" si="17"/>
        <v>0</v>
      </c>
      <c r="Q171" s="29">
        <f t="shared" si="15"/>
        <v>1</v>
      </c>
      <c r="R171" s="29">
        <f t="shared" si="16"/>
        <v>1</v>
      </c>
    </row>
    <row r="172" spans="2:18" ht="20.100000000000001" customHeight="1" x14ac:dyDescent="0.3">
      <c r="B172" s="40" t="s">
        <v>2949</v>
      </c>
      <c r="C172" s="34" t="s">
        <v>2950</v>
      </c>
      <c r="D172" s="34" t="s">
        <v>1693</v>
      </c>
      <c r="E172" s="34" t="s">
        <v>2951</v>
      </c>
      <c r="F172" s="34" t="s">
        <v>2385</v>
      </c>
      <c r="G172" s="35">
        <v>47.333333333333336</v>
      </c>
      <c r="H172" s="36">
        <v>0.2</v>
      </c>
      <c r="I172" s="69"/>
      <c r="J172" s="70"/>
      <c r="K172" s="39">
        <f t="shared" si="19"/>
        <v>0</v>
      </c>
      <c r="L172" s="69"/>
      <c r="M172" s="70"/>
      <c r="N172" s="41">
        <f t="shared" si="20"/>
        <v>0</v>
      </c>
      <c r="O172" s="37">
        <f t="shared" si="18"/>
        <v>0</v>
      </c>
      <c r="P172" s="37">
        <f t="shared" si="17"/>
        <v>0</v>
      </c>
      <c r="Q172" s="29">
        <f t="shared" si="15"/>
        <v>1</v>
      </c>
      <c r="R172" s="29">
        <f t="shared" si="16"/>
        <v>1</v>
      </c>
    </row>
    <row r="173" spans="2:18" ht="20.100000000000001" customHeight="1" x14ac:dyDescent="0.3">
      <c r="B173" s="40" t="s">
        <v>2952</v>
      </c>
      <c r="C173" s="34" t="s">
        <v>2953</v>
      </c>
      <c r="D173" s="34" t="s">
        <v>2954</v>
      </c>
      <c r="E173" s="34" t="s">
        <v>2955</v>
      </c>
      <c r="F173" s="34" t="s">
        <v>2385</v>
      </c>
      <c r="G173" s="35">
        <v>27.333333333333332</v>
      </c>
      <c r="H173" s="36">
        <v>0.2</v>
      </c>
      <c r="I173" s="69"/>
      <c r="J173" s="70"/>
      <c r="K173" s="39">
        <f t="shared" si="19"/>
        <v>0</v>
      </c>
      <c r="L173" s="69"/>
      <c r="M173" s="70"/>
      <c r="N173" s="41">
        <f t="shared" si="20"/>
        <v>0</v>
      </c>
      <c r="O173" s="37">
        <f t="shared" si="18"/>
        <v>0</v>
      </c>
      <c r="P173" s="37">
        <f t="shared" si="17"/>
        <v>0</v>
      </c>
      <c r="Q173" s="29">
        <f t="shared" si="15"/>
        <v>1</v>
      </c>
      <c r="R173" s="29">
        <f t="shared" si="16"/>
        <v>1</v>
      </c>
    </row>
    <row r="174" spans="2:18" ht="20.100000000000001" customHeight="1" x14ac:dyDescent="0.3">
      <c r="B174" s="40" t="s">
        <v>2956</v>
      </c>
      <c r="C174" s="34" t="s">
        <v>2957</v>
      </c>
      <c r="D174" s="34" t="s">
        <v>364</v>
      </c>
      <c r="E174" s="34" t="s">
        <v>2958</v>
      </c>
      <c r="F174" s="34" t="s">
        <v>2385</v>
      </c>
      <c r="G174" s="35">
        <v>37.666666666666664</v>
      </c>
      <c r="H174" s="36">
        <v>0.2</v>
      </c>
      <c r="I174" s="69"/>
      <c r="J174" s="70"/>
      <c r="K174" s="39">
        <f t="shared" si="19"/>
        <v>0</v>
      </c>
      <c r="L174" s="69"/>
      <c r="M174" s="70"/>
      <c r="N174" s="41">
        <f t="shared" si="20"/>
        <v>0</v>
      </c>
      <c r="O174" s="37">
        <f t="shared" si="18"/>
        <v>0</v>
      </c>
      <c r="P174" s="37">
        <f t="shared" si="17"/>
        <v>0</v>
      </c>
      <c r="Q174" s="29">
        <f t="shared" si="15"/>
        <v>1</v>
      </c>
      <c r="R174" s="29">
        <f t="shared" si="16"/>
        <v>1</v>
      </c>
    </row>
    <row r="175" spans="2:18" ht="20.100000000000001" customHeight="1" x14ac:dyDescent="0.3">
      <c r="B175" s="40" t="s">
        <v>2959</v>
      </c>
      <c r="C175" s="34" t="s">
        <v>2960</v>
      </c>
      <c r="D175" s="34" t="s">
        <v>2961</v>
      </c>
      <c r="E175" s="34" t="s">
        <v>2962</v>
      </c>
      <c r="F175" s="34" t="s">
        <v>2385</v>
      </c>
      <c r="G175" s="35">
        <v>37.666666666666664</v>
      </c>
      <c r="H175" s="36">
        <v>0.2</v>
      </c>
      <c r="I175" s="69"/>
      <c r="J175" s="70"/>
      <c r="K175" s="39">
        <f t="shared" si="19"/>
        <v>0</v>
      </c>
      <c r="L175" s="69"/>
      <c r="M175" s="70"/>
      <c r="N175" s="41">
        <f t="shared" si="20"/>
        <v>0</v>
      </c>
      <c r="O175" s="37">
        <f t="shared" si="18"/>
        <v>0</v>
      </c>
      <c r="P175" s="37">
        <f t="shared" si="17"/>
        <v>0</v>
      </c>
      <c r="Q175" s="29">
        <f t="shared" si="15"/>
        <v>1</v>
      </c>
      <c r="R175" s="29">
        <f t="shared" si="16"/>
        <v>1</v>
      </c>
    </row>
    <row r="176" spans="2:18" ht="20.100000000000001" customHeight="1" thickBot="1" x14ac:dyDescent="0.35">
      <c r="B176" s="40" t="s">
        <v>2963</v>
      </c>
      <c r="C176" s="34" t="s">
        <v>2964</v>
      </c>
      <c r="D176" s="34" t="s">
        <v>251</v>
      </c>
      <c r="E176" s="34" t="s">
        <v>2965</v>
      </c>
      <c r="F176" s="34" t="s">
        <v>2385</v>
      </c>
      <c r="G176" s="35">
        <v>25.333333333333332</v>
      </c>
      <c r="H176" s="36">
        <v>0.2</v>
      </c>
      <c r="I176" s="69"/>
      <c r="J176" s="70"/>
      <c r="K176" s="39">
        <f t="shared" si="19"/>
        <v>0</v>
      </c>
      <c r="L176" s="69"/>
      <c r="M176" s="70"/>
      <c r="N176" s="41">
        <f t="shared" si="20"/>
        <v>0</v>
      </c>
      <c r="O176" s="37">
        <f t="shared" si="18"/>
        <v>0</v>
      </c>
      <c r="P176" s="37">
        <f t="shared" si="17"/>
        <v>0</v>
      </c>
      <c r="Q176" s="29">
        <f t="shared" si="15"/>
        <v>1</v>
      </c>
      <c r="R176" s="29">
        <f t="shared" si="16"/>
        <v>1</v>
      </c>
    </row>
    <row r="177" spans="2:15" ht="33" customHeight="1" thickBot="1" x14ac:dyDescent="0.35">
      <c r="B177" s="142" t="s">
        <v>6258</v>
      </c>
      <c r="C177" s="143"/>
      <c r="D177" s="143"/>
      <c r="E177" s="106" t="s">
        <v>6276</v>
      </c>
      <c r="F177" s="106">
        <f>O177</f>
        <v>0</v>
      </c>
      <c r="G177" s="107"/>
      <c r="H177" s="108"/>
      <c r="I177" s="144">
        <f>SUM(K5:K176)</f>
        <v>0</v>
      </c>
      <c r="J177" s="145"/>
      <c r="K177" s="146"/>
      <c r="L177" s="144">
        <f>SUM(N5:N176)</f>
        <v>0</v>
      </c>
      <c r="M177" s="145"/>
      <c r="N177" s="146"/>
      <c r="O177" s="29">
        <f>SUM(O5:O176)</f>
        <v>0</v>
      </c>
    </row>
    <row r="322" spans="2:2" x14ac:dyDescent="0.3">
      <c r="B322" s="28"/>
    </row>
    <row r="323" spans="2:2" x14ac:dyDescent="0.3">
      <c r="B323" s="28"/>
    </row>
    <row r="324" spans="2:2" x14ac:dyDescent="0.3">
      <c r="B324" s="28"/>
    </row>
    <row r="325" spans="2:2" x14ac:dyDescent="0.3">
      <c r="B325" s="28"/>
    </row>
    <row r="326" spans="2:2" x14ac:dyDescent="0.3">
      <c r="B326" s="28"/>
    </row>
    <row r="327" spans="2:2" x14ac:dyDescent="0.3">
      <c r="B327" s="28"/>
    </row>
    <row r="328" spans="2:2" x14ac:dyDescent="0.3">
      <c r="B328" s="28"/>
    </row>
    <row r="329" spans="2:2" x14ac:dyDescent="0.3">
      <c r="B329" s="28"/>
    </row>
    <row r="330" spans="2:2" x14ac:dyDescent="0.3">
      <c r="B330" s="28"/>
    </row>
    <row r="331" spans="2:2" x14ac:dyDescent="0.3">
      <c r="B331" s="28"/>
    </row>
    <row r="332" spans="2:2" x14ac:dyDescent="0.3">
      <c r="B332" s="28"/>
    </row>
    <row r="333" spans="2:2" x14ac:dyDescent="0.3">
      <c r="B333" s="28"/>
    </row>
    <row r="334" spans="2:2" x14ac:dyDescent="0.3">
      <c r="B334" s="28"/>
    </row>
    <row r="335" spans="2:2" x14ac:dyDescent="0.3">
      <c r="B335" s="28"/>
    </row>
    <row r="336" spans="2:2" x14ac:dyDescent="0.3">
      <c r="B336" s="28"/>
    </row>
    <row r="337" spans="2:2" x14ac:dyDescent="0.3">
      <c r="B337" s="28"/>
    </row>
    <row r="338" spans="2:2" x14ac:dyDescent="0.3">
      <c r="B338" s="28"/>
    </row>
    <row r="339" spans="2:2" x14ac:dyDescent="0.3">
      <c r="B339" s="28"/>
    </row>
    <row r="340" spans="2:2" x14ac:dyDescent="0.3">
      <c r="B340" s="28"/>
    </row>
    <row r="341" spans="2:2" x14ac:dyDescent="0.3">
      <c r="B341" s="28"/>
    </row>
    <row r="342" spans="2:2" x14ac:dyDescent="0.3">
      <c r="B342" s="28"/>
    </row>
    <row r="343" spans="2:2" x14ac:dyDescent="0.3">
      <c r="B343" s="28"/>
    </row>
    <row r="344" spans="2:2" x14ac:dyDescent="0.3">
      <c r="B344" s="28"/>
    </row>
    <row r="345" spans="2:2" x14ac:dyDescent="0.3">
      <c r="B345" s="28"/>
    </row>
    <row r="346" spans="2:2" x14ac:dyDescent="0.3">
      <c r="B346" s="28"/>
    </row>
    <row r="347" spans="2:2" x14ac:dyDescent="0.3">
      <c r="B347" s="28"/>
    </row>
    <row r="348" spans="2:2" x14ac:dyDescent="0.3">
      <c r="B348" s="28"/>
    </row>
    <row r="349" spans="2:2" x14ac:dyDescent="0.3">
      <c r="B349" s="28"/>
    </row>
    <row r="350" spans="2:2" x14ac:dyDescent="0.3">
      <c r="B350" s="28"/>
    </row>
    <row r="351" spans="2:2" x14ac:dyDescent="0.3">
      <c r="B351" s="28"/>
    </row>
    <row r="352" spans="2:2" x14ac:dyDescent="0.3">
      <c r="B352" s="28"/>
    </row>
    <row r="353" spans="2:2" x14ac:dyDescent="0.3">
      <c r="B353" s="28"/>
    </row>
    <row r="354" spans="2:2" x14ac:dyDescent="0.3">
      <c r="B354" s="28"/>
    </row>
    <row r="355" spans="2:2" x14ac:dyDescent="0.3">
      <c r="B355" s="28"/>
    </row>
    <row r="356" spans="2:2" x14ac:dyDescent="0.3">
      <c r="B356" s="28"/>
    </row>
  </sheetData>
  <sheetProtection algorithmName="SHA-512" hashValue="wPTvPFSYfSKZFnX8RMkRAIFIsgZ/YzvYjdPTCWusDPlygRBkXiFDz8yg47lTrOiMhV1sMOdWHS271FiEGu14hA==" saltValue="fjqNZiP2HigKS4j2+mfwLw==" spinCount="100000" sheet="1" objects="1" scenarios="1" autoFilter="0"/>
  <mergeCells count="10">
    <mergeCell ref="Q2:Q3"/>
    <mergeCell ref="R2:R3"/>
    <mergeCell ref="I2:K2"/>
    <mergeCell ref="L2:N2"/>
    <mergeCell ref="B177:D177"/>
    <mergeCell ref="I177:K177"/>
    <mergeCell ref="L177:N177"/>
    <mergeCell ref="B4:D4"/>
    <mergeCell ref="I4:K4"/>
    <mergeCell ref="L4:N4"/>
  </mergeCells>
  <conditionalFormatting sqref="B5:B176">
    <cfRule type="expression" dxfId="75" priority="28">
      <formula>O5=1</formula>
    </cfRule>
  </conditionalFormatting>
  <conditionalFormatting sqref="C5:C176">
    <cfRule type="expression" dxfId="74" priority="27">
      <formula>O5=1</formula>
    </cfRule>
  </conditionalFormatting>
  <conditionalFormatting sqref="E5:E176">
    <cfRule type="expression" dxfId="73" priority="26">
      <formula>O5=1</formula>
    </cfRule>
  </conditionalFormatting>
  <conditionalFormatting sqref="F5:F176">
    <cfRule type="expression" dxfId="72" priority="25">
      <formula>O5=1</formula>
    </cfRule>
  </conditionalFormatting>
  <conditionalFormatting sqref="G5:G176">
    <cfRule type="expression" dxfId="71" priority="24">
      <formula>O5=1</formula>
    </cfRule>
  </conditionalFormatting>
  <conditionalFormatting sqref="H5:H176">
    <cfRule type="expression" dxfId="70" priority="4">
      <formula>O5=1</formula>
    </cfRule>
  </conditionalFormatting>
  <conditionalFormatting sqref="H5:H176">
    <cfRule type="expression" dxfId="69" priority="3">
      <formula>$I5+$L5&gt;$H5</formula>
    </cfRule>
  </conditionalFormatting>
  <conditionalFormatting sqref="K5:K176">
    <cfRule type="expression" dxfId="68" priority="2">
      <formula>$Q5=0</formula>
    </cfRule>
  </conditionalFormatting>
  <conditionalFormatting sqref="N5:N176">
    <cfRule type="expression" dxfId="67" priority="1">
      <formula>$R5=0</formula>
    </cfRule>
  </conditionalFormatting>
  <dataValidations count="1">
    <dataValidation type="whole" allowBlank="1" showInputMessage="1" showErrorMessage="1" sqref="N5:N176 K5:K176" xr:uid="{F9994D70-32A2-4606-A1BF-4CCFCF9297E0}">
      <formula1>0</formula1>
      <formula2>1000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6012D7-54F8-4973-ABD7-4A3725244801}">
          <x14:formula1>
            <xm:f>data!$B$1:$B$33</xm:f>
          </x14:formula1>
          <xm:sqref>M5:M176 J5:J176</xm:sqref>
        </x14:dataValidation>
        <x14:dataValidation type="list" allowBlank="1" showInputMessage="1" showErrorMessage="1" xr:uid="{FF98073D-05F0-44D8-9B7D-86DE432FCF34}">
          <x14:formula1>
            <xm:f>data!$A$1:$A$5</xm:f>
          </x14:formula1>
          <xm:sqref>L5:L176 I5:I176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15OPMSMT0001-78-12235</_dlc_DocId>
    <_dlc_DocIdUrl xmlns="0104a4cd-1400-468e-be1b-c7aad71d7d5a">
      <Url>https://op.msmt.cz/_layouts/15/DocIdRedir.aspx?ID=15OPMSMT0001-78-12235</Url>
      <Description>15OPMSMT0001-78-12235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6DFDDBE-E5C6-4C07-B345-A2A69DE34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</vt:i4>
      </vt:variant>
    </vt:vector>
  </HeadingPairs>
  <TitlesOfParts>
    <vt:vector size="20" baseType="lpstr">
      <vt:lpstr>Úvodní strana</vt:lpstr>
      <vt:lpstr>Souhrn</vt:lpstr>
      <vt:lpstr>PHA</vt:lpstr>
      <vt:lpstr>JHC</vt:lpstr>
      <vt:lpstr>JHM</vt:lpstr>
      <vt:lpstr>KVK</vt:lpstr>
      <vt:lpstr>KHK</vt:lpstr>
      <vt:lpstr>LBK</vt:lpstr>
      <vt:lpstr>MSK</vt:lpstr>
      <vt:lpstr>OLK</vt:lpstr>
      <vt:lpstr>PAK</vt:lpstr>
      <vt:lpstr>PLK</vt:lpstr>
      <vt:lpstr>STC</vt:lpstr>
      <vt:lpstr>ULK</vt:lpstr>
      <vt:lpstr>VYS</vt:lpstr>
      <vt:lpstr>ZLK</vt:lpstr>
      <vt:lpstr>data</vt:lpstr>
      <vt:lpstr>PHA!_Toc100217069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Janoušek Petr</cp:lastModifiedBy>
  <cp:lastPrinted>2022-05-13T13:19:29Z</cp:lastPrinted>
  <dcterms:created xsi:type="dcterms:W3CDTF">2016-02-29T09:42:03Z</dcterms:created>
  <dcterms:modified xsi:type="dcterms:W3CDTF">2022-05-25T11:30:16Z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df9a39ff-5642-4f57-9667-a70768b28b5d</vt:lpwstr>
  </property>
</Properties>
</file>